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8" activeTab="12"/>
  </bookViews>
  <sheets>
    <sheet name="ESCOLAS" sheetId="1" r:id="rId1"/>
    <sheet name="FUTSAL FEM" sheetId="2" r:id="rId2"/>
    <sheet name="FUTSAL MASC" sheetId="3" r:id="rId3"/>
    <sheet name="BASQ M" sheetId="4" r:id="rId4"/>
    <sheet name="BASQ F" sheetId="5" r:id="rId5"/>
    <sheet name="HAND M" sheetId="6" r:id="rId6"/>
    <sheet name="HAND F" sheetId="7" r:id="rId7"/>
    <sheet name="VOLEI M" sheetId="8" r:id="rId8"/>
    <sheet name="VOLEI F" sheetId="9" r:id="rId9"/>
    <sheet name="TÊNIS DE MESA" sheetId="10" r:id="rId10"/>
    <sheet name="DAMAS" sheetId="11" r:id="rId11"/>
    <sheet name="XADREZ" sheetId="12" r:id="rId12"/>
    <sheet name="ATLETISMO" sheetId="13" r:id="rId13"/>
    <sheet name="CLASSIFICAÇÃO POR MODALIDADE" sheetId="14" r:id="rId14"/>
    <sheet name="CLASSIFICAÇÃO FINAL" sheetId="15" r:id="rId15"/>
  </sheets>
  <definedNames>
    <definedName name="_xlnm.Print_Area" localSheetId="12">'ATLETISMO'!$A$1:$G$58</definedName>
    <definedName name="_xlnm.Print_Area" localSheetId="4">'BASQ F'!$A$1:$K$20</definedName>
    <definedName name="_xlnm.Print_Area" localSheetId="3">'BASQ M'!$A$1:$L$26</definedName>
    <definedName name="_xlnm.Print_Area" localSheetId="14">'CLASSIFICAÇÃO FINAL'!$A$1:$S$40</definedName>
    <definedName name="_xlnm.Print_Area" localSheetId="13">'CLASSIFICAÇÃO POR MODALIDADE'!$A$1:$G$84</definedName>
    <definedName name="_xlnm.Print_Area" localSheetId="0">'ESCOLAS'!$A$1:$C$48</definedName>
    <definedName name="_xlnm.Print_Area" localSheetId="1">'FUTSAL FEM'!$A$1:$K$24</definedName>
    <definedName name="_xlnm.Print_Area" localSheetId="2">'FUTSAL MASC'!$A$1:$L$83</definedName>
    <definedName name="_xlnm.Print_Area" localSheetId="6">'HAND F'!$A$1:$K$24</definedName>
    <definedName name="_xlnm.Print_Area" localSheetId="5">'HAND M'!$A$1:$M$34</definedName>
    <definedName name="_xlnm.Print_Area" localSheetId="8">'VOLEI F'!$A$1:$K$20</definedName>
    <definedName name="_xlnm.Print_Area" localSheetId="7">'VOLEI M'!$A$1:$L$29</definedName>
  </definedNames>
  <calcPr fullCalcOnLoad="1"/>
</workbook>
</file>

<file path=xl/sharedStrings.xml><?xml version="1.0" encoding="utf-8"?>
<sst xmlns="http://schemas.openxmlformats.org/spreadsheetml/2006/main" count="907" uniqueCount="369">
  <si>
    <t>cod</t>
  </si>
  <si>
    <t>Nome</t>
  </si>
  <si>
    <t>NOME_USUAL</t>
  </si>
  <si>
    <t>MONTE BELO</t>
  </si>
  <si>
    <t>ERNANI BARROS</t>
  </si>
  <si>
    <t>JD. DAS NAÇÕES</t>
  </si>
  <si>
    <t>RAMON</t>
  </si>
  <si>
    <t>DOCELINA C.</t>
  </si>
  <si>
    <t>LAFAYETTE</t>
  </si>
  <si>
    <t>ALVARO MARCONDES</t>
  </si>
  <si>
    <t>EMÍLIO AMADEI</t>
  </si>
  <si>
    <t>JOSÉ SANTANA</t>
  </si>
  <si>
    <t>ITAIM</t>
  </si>
  <si>
    <t>W. THAUMATURGO</t>
  </si>
  <si>
    <t>DR. QUIRINO</t>
  </si>
  <si>
    <t>DOM PEREIRA B.</t>
  </si>
  <si>
    <t>CAIEIRAS</t>
  </si>
  <si>
    <t xml:space="preserve">JUDITH </t>
  </si>
  <si>
    <t>ANITA RIBAS</t>
  </si>
  <si>
    <t>MONJOLINHO</t>
  </si>
  <si>
    <t>CLAUDIO CESAR</t>
  </si>
  <si>
    <t>JOAQUIM FRANÇA</t>
  </si>
  <si>
    <t>EVARISTO C.</t>
  </si>
  <si>
    <t>AVEDIS</t>
  </si>
  <si>
    <t>LUIZ AUGUSTO</t>
  </si>
  <si>
    <t>CORONEL</t>
  </si>
  <si>
    <t>SÍTIO II</t>
  </si>
  <si>
    <t>MARISA LAPIDO</t>
  </si>
  <si>
    <t>CÔNEGO L. RIBEIRO</t>
  </si>
  <si>
    <t>SESI</t>
  </si>
  <si>
    <t>BASIC</t>
  </si>
  <si>
    <t>ESPLANADA II</t>
  </si>
  <si>
    <t>COLÉGIO MAX</t>
  </si>
  <si>
    <t xml:space="preserve"> </t>
  </si>
  <si>
    <t>FUTSAL FEMININO</t>
  </si>
  <si>
    <t>GINÁSIO DO PQ. SÃO LUIZ</t>
  </si>
  <si>
    <t>JOGO</t>
  </si>
  <si>
    <t>HORÁRIO</t>
  </si>
  <si>
    <t>EQUIPE</t>
  </si>
  <si>
    <t>X</t>
  </si>
  <si>
    <t>8h</t>
  </si>
  <si>
    <t>00 X 02</t>
  </si>
  <si>
    <t>8h30</t>
  </si>
  <si>
    <t>(WO) 00 x 01</t>
  </si>
  <si>
    <t>9h</t>
  </si>
  <si>
    <t>01 x 00</t>
  </si>
  <si>
    <t>9h30</t>
  </si>
  <si>
    <t>01 x 00 (WO)</t>
  </si>
  <si>
    <t>FINAIS</t>
  </si>
  <si>
    <t>10h</t>
  </si>
  <si>
    <t>00 X 01</t>
  </si>
  <si>
    <t>10h30</t>
  </si>
  <si>
    <t>11h</t>
  </si>
  <si>
    <t>(00) 01 x 01 (01)</t>
  </si>
  <si>
    <t>11h30</t>
  </si>
  <si>
    <t>00 x 02</t>
  </si>
  <si>
    <t>FUTSAL MASCULINO</t>
  </si>
  <si>
    <t>CHAVE A</t>
  </si>
  <si>
    <t>13h30</t>
  </si>
  <si>
    <t>(3) 02 x 02 (1)</t>
  </si>
  <si>
    <t>14h</t>
  </si>
  <si>
    <t>00 x 07</t>
  </si>
  <si>
    <t>14h30</t>
  </si>
  <si>
    <t>15h</t>
  </si>
  <si>
    <t>02 x 04</t>
  </si>
  <si>
    <t>15h30</t>
  </si>
  <si>
    <t>CHAVE  B</t>
  </si>
  <si>
    <t>GINÁSIO DO BONFIM</t>
  </si>
  <si>
    <t>01 x 02</t>
  </si>
  <si>
    <t>(WO) 0 x 0 (WO)</t>
  </si>
  <si>
    <t>01 X 00 (WO)</t>
  </si>
  <si>
    <t>01 X 02</t>
  </si>
  <si>
    <t xml:space="preserve"> (WO) 00 x 01</t>
  </si>
  <si>
    <t>15h31</t>
  </si>
  <si>
    <t xml:space="preserve"> (1) 01 x 02 (2)</t>
  </si>
  <si>
    <t>DUPLO WO</t>
  </si>
  <si>
    <t>CHAVE  C</t>
  </si>
  <si>
    <t>GINÁSIO DO CECAP</t>
  </si>
  <si>
    <t>04 x 03</t>
  </si>
  <si>
    <t>01 x 00(WO)</t>
  </si>
  <si>
    <t>16h</t>
  </si>
  <si>
    <t>03 x 02</t>
  </si>
  <si>
    <t>CHAVE  D</t>
  </si>
  <si>
    <t>GINÁSIO DA GURILÂNDIA</t>
  </si>
  <si>
    <t>00 x 05</t>
  </si>
  <si>
    <t>Jogo</t>
  </si>
  <si>
    <t>Horario</t>
  </si>
  <si>
    <t>Equipe</t>
  </si>
  <si>
    <t>(2) 00 x 00 (1)</t>
  </si>
  <si>
    <t>01 x 04</t>
  </si>
  <si>
    <t>(3) 03 x 03 (2)</t>
  </si>
  <si>
    <t>(2) 01 x 01 (3)</t>
  </si>
  <si>
    <t>BASQUETEBOL MASCULINO</t>
  </si>
  <si>
    <t>QUADRA DO FIGUREIRO</t>
  </si>
  <si>
    <t>06 X 05</t>
  </si>
  <si>
    <t>20 X 00 (WO)</t>
  </si>
  <si>
    <t>00 X 18</t>
  </si>
  <si>
    <t>12 X 03</t>
  </si>
  <si>
    <t>16h30</t>
  </si>
  <si>
    <t>03 X 20</t>
  </si>
  <si>
    <t>7H</t>
  </si>
  <si>
    <t>10 X 06</t>
  </si>
  <si>
    <t>GINÁSIO DA CTI</t>
  </si>
  <si>
    <t>DISPUTA DE 3 º LUGAR</t>
  </si>
  <si>
    <t>26 x 00</t>
  </si>
  <si>
    <t>FINAL</t>
  </si>
  <si>
    <t>12 x 00</t>
  </si>
  <si>
    <t>BASQUETEBOL FEMININO</t>
  </si>
  <si>
    <t>05 x 04</t>
  </si>
  <si>
    <t>08 x 04</t>
  </si>
  <si>
    <t>JD DAS NAÇÕES</t>
  </si>
  <si>
    <t>09 x 03</t>
  </si>
  <si>
    <t>04 x 02</t>
  </si>
  <si>
    <t>CLAUDIO CÉSAR</t>
  </si>
  <si>
    <t>EVARISTO</t>
  </si>
  <si>
    <t>10 x 00</t>
  </si>
  <si>
    <t>HANDEBOL MASCULINO</t>
  </si>
  <si>
    <t>GINÁSIO DA CECAP</t>
  </si>
  <si>
    <t>06 x 04</t>
  </si>
  <si>
    <t>13 x 02</t>
  </si>
  <si>
    <t>03 x 07</t>
  </si>
  <si>
    <t>00 x 09</t>
  </si>
  <si>
    <t>09 x 00</t>
  </si>
  <si>
    <t>(2) 05 X 05 (0)</t>
  </si>
  <si>
    <t>01 X 12</t>
  </si>
  <si>
    <t>(WO) 00 x 10</t>
  </si>
  <si>
    <t>(0) 08 X 08 (2)</t>
  </si>
  <si>
    <t>GINÁSIO DA EMECAL</t>
  </si>
  <si>
    <t>01 x 16</t>
  </si>
  <si>
    <t>03 x 09</t>
  </si>
  <si>
    <t>11 x 06</t>
  </si>
  <si>
    <t>HANDEBOL FEMININO</t>
  </si>
  <si>
    <t>00 x 01</t>
  </si>
  <si>
    <t>04 x 00</t>
  </si>
  <si>
    <t>01 x 06</t>
  </si>
  <si>
    <t>05 x 01</t>
  </si>
  <si>
    <t>VOLEIBOL MASCULINO</t>
  </si>
  <si>
    <t>GINÁSIO DO SESI</t>
  </si>
  <si>
    <t>02 x 00</t>
  </si>
  <si>
    <t>(WO) 00 x 02</t>
  </si>
  <si>
    <t>02 x 01</t>
  </si>
  <si>
    <t>* 01 X01</t>
  </si>
  <si>
    <t>* as duas equipes foram consideradas campeãs.</t>
  </si>
  <si>
    <t>VOLEIBOL FEMININO</t>
  </si>
  <si>
    <t>TÊNIS DE MESA</t>
  </si>
  <si>
    <t>LOCAL: EMIEF MONSENHOR EVARISTO CAMPISTA CÉSAR</t>
  </si>
  <si>
    <t>MASCULINO E FEMININO</t>
  </si>
  <si>
    <t>DAMAS</t>
  </si>
  <si>
    <t>LOCAL: SESC</t>
  </si>
  <si>
    <t>MASCULINO</t>
  </si>
  <si>
    <t>FEMININO</t>
  </si>
  <si>
    <t>XADREZ</t>
  </si>
  <si>
    <t>ATLETISMO</t>
  </si>
  <si>
    <t>PISTA DA CTI</t>
  </si>
  <si>
    <t>PROVAS</t>
  </si>
  <si>
    <t>SALTO EM EXTENSÃO / ARREMESSO DE PESO</t>
  </si>
  <si>
    <t>REV. 4X100M. RASOS</t>
  </si>
  <si>
    <t>100M. RASOS / 400M. RASOS / 800M. RASOS</t>
  </si>
  <si>
    <t>ATLETISMO MASCULINO - SALTO EM EXTENSÃO</t>
  </si>
  <si>
    <t>ATLETISMO FEMININO - SALTO EM EXTENSÃO</t>
  </si>
  <si>
    <t>INDIVIDUAL</t>
  </si>
  <si>
    <t>MARCA</t>
  </si>
  <si>
    <t xml:space="preserve">1º LUGAR - </t>
  </si>
  <si>
    <t>FABRICIO GABRIEL – Evaristo</t>
  </si>
  <si>
    <t>5,21m</t>
  </si>
  <si>
    <t>FÁTIMA – Cônego</t>
  </si>
  <si>
    <t>4,81m</t>
  </si>
  <si>
    <t xml:space="preserve">2º LUGAR - </t>
  </si>
  <si>
    <t>VINICIUS  – Ernani Barros</t>
  </si>
  <si>
    <t>5,18m</t>
  </si>
  <si>
    <t>LUCIANA – Walter</t>
  </si>
  <si>
    <t>3,55m</t>
  </si>
  <si>
    <t xml:space="preserve">3º LUGAR - </t>
  </si>
  <si>
    <t xml:space="preserve">GABRIEL – Cônego </t>
  </si>
  <si>
    <t>5,07m</t>
  </si>
  <si>
    <t>VITORIA – CJN</t>
  </si>
  <si>
    <t>3,49m</t>
  </si>
  <si>
    <t xml:space="preserve">4º LUGAR - </t>
  </si>
  <si>
    <t>GABRIEL SANTOS – Evaristo</t>
  </si>
  <si>
    <t>5,04m</t>
  </si>
  <si>
    <t>KAREN – Evaristo</t>
  </si>
  <si>
    <t>3,39m</t>
  </si>
  <si>
    <t xml:space="preserve">5º LUGAR - </t>
  </si>
  <si>
    <t>VINÍCIUS RAFAEL – Claudio Cesar</t>
  </si>
  <si>
    <t>NICOLE – Itaim</t>
  </si>
  <si>
    <t>3,35m</t>
  </si>
  <si>
    <t xml:space="preserve">6º LUGAR - </t>
  </si>
  <si>
    <t>REBERT – Ernani Barros</t>
  </si>
  <si>
    <t>4,65m</t>
  </si>
  <si>
    <t>TAMIRES – CJN</t>
  </si>
  <si>
    <t>3,32m</t>
  </si>
  <si>
    <t>ATLETISMO MASCULINO - ARREMESSO DE PESO</t>
  </si>
  <si>
    <t>ATLETISMO FEMININO - ARREMESSO DE PESO</t>
  </si>
  <si>
    <t>PEDRO – Evaristo</t>
  </si>
  <si>
    <t>11,75m</t>
  </si>
  <si>
    <t>TIFANY – Sitio II</t>
  </si>
  <si>
    <t>9,15m</t>
  </si>
  <si>
    <t>MATHEUS – Dr. Quirino</t>
  </si>
  <si>
    <t>11,37m</t>
  </si>
  <si>
    <t>DEBORA – Walter</t>
  </si>
  <si>
    <t>8,25m</t>
  </si>
  <si>
    <t>JOÃO VITOR – CJN</t>
  </si>
  <si>
    <t>10,66m</t>
  </si>
  <si>
    <t>ENIALI – Ernani</t>
  </si>
  <si>
    <t>7,84m</t>
  </si>
  <si>
    <t>LUCAS – Evaristo</t>
  </si>
  <si>
    <t>10,59m</t>
  </si>
  <si>
    <t>POLLYANNY – Dr. Quirino</t>
  </si>
  <si>
    <t>7,38m</t>
  </si>
  <si>
    <t>RENAN – Claudio Cesar</t>
  </si>
  <si>
    <t>10,49m</t>
  </si>
  <si>
    <t>MARIA EDUARDA – Walter</t>
  </si>
  <si>
    <t>6,97m</t>
  </si>
  <si>
    <t>GABRIEL – CJN</t>
  </si>
  <si>
    <t>9,82m</t>
  </si>
  <si>
    <t>KAMILE – CJN</t>
  </si>
  <si>
    <t>6,90m</t>
  </si>
  <si>
    <t>ATLETISMO MASCULINO - REVEZ. 4X 100M.RASOS</t>
  </si>
  <si>
    <t>ATLETISMO FEMININO -  - REVEZ. 4X 100M.RASOS</t>
  </si>
  <si>
    <r>
      <t>NATAN/LUCAS/ALESSANDRO/FABRÍCIO</t>
    </r>
    <r>
      <rPr>
        <b/>
        <sz val="12"/>
        <rFont val="Arial"/>
        <family val="2"/>
      </rPr>
      <t xml:space="preserve"> - Evaristo</t>
    </r>
  </si>
  <si>
    <t>52”06</t>
  </si>
  <si>
    <t>LUCIANA/TALITA/MAIRIELE/HALAINE - Walter</t>
  </si>
  <si>
    <t>1'02”65</t>
  </si>
  <si>
    <r>
      <t xml:space="preserve">GUILHERME/JOÃO PEDRO/CAIO/JOÃO </t>
    </r>
    <r>
      <rPr>
        <b/>
        <sz val="12"/>
        <rFont val="Arial"/>
        <family val="2"/>
      </rPr>
      <t>- CJN</t>
    </r>
  </si>
  <si>
    <t>53”90</t>
  </si>
  <si>
    <t>ANA BEATRIZ/GABRIELY/ISABELLA/CAMILE – Claudio Cesar</t>
  </si>
  <si>
    <t>1'04”12</t>
  </si>
  <si>
    <t>JOÃO/RAONE/TIAGO/VITOR – Walter</t>
  </si>
  <si>
    <t>53”92</t>
  </si>
  <si>
    <t>VITORIA /VITORIA P/ANNA/NATHALIA – CJN</t>
  </si>
  <si>
    <t>1'06”58</t>
  </si>
  <si>
    <t>VITOR/RYCHARD/GABRIEL/MATHEUS – Dr. Quirino</t>
  </si>
  <si>
    <t>54”86</t>
  </si>
  <si>
    <t>MARIA FERNANDA/BARBARA/LAILA/CAMILLE – Esplanada I</t>
  </si>
  <si>
    <t>1'06”96</t>
  </si>
  <si>
    <t>VINÍCIUS/REBERT/BRUNO/ALDAIR – Ernani Barros</t>
  </si>
  <si>
    <t>54”99</t>
  </si>
  <si>
    <t>JAQUELINE/RAYANNE/LARISSA/LETÍCIA – Dr. Quirino</t>
  </si>
  <si>
    <t>1'06”98</t>
  </si>
  <si>
    <r>
      <t>LUIZ ANTONIO/GABRIEL/CARLOS/VINICIUS</t>
    </r>
    <r>
      <rPr>
        <b/>
        <sz val="11"/>
        <rFont val="Arial"/>
        <family val="2"/>
      </rPr>
      <t xml:space="preserve"> – Claudio Cesar</t>
    </r>
  </si>
  <si>
    <t>55”77</t>
  </si>
  <si>
    <t>SOPHIA/GIOVANA/FLAVIANE/BIANCA – Evaristo</t>
  </si>
  <si>
    <t>1'09”15</t>
  </si>
  <si>
    <t>ATLETISMO MASCULINO - 100M. RASOS</t>
  </si>
  <si>
    <t>ATLETISMO FEMININO - 100M. RASOS</t>
  </si>
  <si>
    <t>ATLETISMO MASCULINO - 800M. RASOS</t>
  </si>
  <si>
    <t>ATLETISMO FEMININO - 400M. RASOS</t>
  </si>
  <si>
    <t>JOGOS ESCOLARES DA PRIMAVERA 2015</t>
  </si>
  <si>
    <t>CLASSIFICAÇÃO POR MODALIDADE</t>
  </si>
  <si>
    <t>ÁLVARO MARCONDES</t>
  </si>
  <si>
    <t xml:space="preserve">EVARISTO </t>
  </si>
  <si>
    <t>AVEDIS / ERNANI BARROS</t>
  </si>
  <si>
    <t>EVARISTO e JD. DAS NAÇÕES</t>
  </si>
  <si>
    <t>CLÁUDIO CÉSAR</t>
  </si>
  <si>
    <t>TÊNIS DE MESA MASCULINO</t>
  </si>
  <si>
    <t>TÊNIS DE MESA FEMININO</t>
  </si>
  <si>
    <t>GERAL</t>
  </si>
  <si>
    <t>LUCAS - Joaquim França</t>
  </si>
  <si>
    <t>ANA JULIA - Evaristo</t>
  </si>
  <si>
    <t>J. PEDRO - W. Thaumaturgo</t>
  </si>
  <si>
    <t>DÉBORA - W. Thaumaturgo</t>
  </si>
  <si>
    <t>GUILHERME - Evaristo</t>
  </si>
  <si>
    <t>HELENA - jd. das Nações</t>
  </si>
  <si>
    <t>JOANDER - Luiz Augusto</t>
  </si>
  <si>
    <t>GRAZIELLE - Caieiras</t>
  </si>
  <si>
    <t>EDSON - Lafayette</t>
  </si>
  <si>
    <t>ALINE - Joaquim França</t>
  </si>
  <si>
    <t>JACOMO - Jd. das Nações</t>
  </si>
  <si>
    <t>IZABELLA - Colégio Max</t>
  </si>
  <si>
    <t>JUDITH</t>
  </si>
  <si>
    <t>AVEDIS e EVARISTO</t>
  </si>
  <si>
    <t>DAMAS MASCULINO</t>
  </si>
  <si>
    <t>DAMAS FEMININO</t>
  </si>
  <si>
    <t>JUAN - Ernani Barros</t>
  </si>
  <si>
    <t>YASMIN - Ernani Barros</t>
  </si>
  <si>
    <t>GUSTAVO - Luiz Augusto</t>
  </si>
  <si>
    <t>TALITA - W. Thaumaturgo</t>
  </si>
  <si>
    <t>LORENZO - Evaristo C.</t>
  </si>
  <si>
    <t>MIRIAN - Monjolinho</t>
  </si>
  <si>
    <t>GABRIEL - Cônego</t>
  </si>
  <si>
    <t>CÔNEGO</t>
  </si>
  <si>
    <t>M. EDUARDA - Joaquim França</t>
  </si>
  <si>
    <t>MAURO - Ernani Barros</t>
  </si>
  <si>
    <t>ADRIANA - Luiz Augusto</t>
  </si>
  <si>
    <t>DOUGLAS - Claudio Cézar</t>
  </si>
  <si>
    <t>MICHELE - Jd. das Nações</t>
  </si>
  <si>
    <t>XADREZ MASCULINO</t>
  </si>
  <si>
    <t>XADREZ FEMININO</t>
  </si>
  <si>
    <t>LOURENÇO - Evaristo</t>
  </si>
  <si>
    <t>VICTOR - W. Thaumaturgo</t>
  </si>
  <si>
    <t>MELINA - Sta. Catarina</t>
  </si>
  <si>
    <t>STA. CATARINA</t>
  </si>
  <si>
    <t>JOSEPH - Jd. das Nações</t>
  </si>
  <si>
    <t>MIRIELLE - W. Thaumaturgo</t>
  </si>
  <si>
    <t>STANLEY - Ernani Barros</t>
  </si>
  <si>
    <t>FÁTIMA - Cônego</t>
  </si>
  <si>
    <t>ADIEL - Joaquim França</t>
  </si>
  <si>
    <t>YASMIN MENDES - Luiz Augusto</t>
  </si>
  <si>
    <t>WILLIAN - Luiz Augusto</t>
  </si>
  <si>
    <t>LILIAN - Evaristo</t>
  </si>
  <si>
    <t>ATLETISMO FEMININO - PARCIAL</t>
  </si>
  <si>
    <t>ATLETISMO MASCULINO - PARCIAL</t>
  </si>
  <si>
    <t>W. THAMATURGO</t>
  </si>
  <si>
    <t>CLAUDIO CÉZAR</t>
  </si>
  <si>
    <t>CLASSIFICAÇÃO FINAL - PONTUAÇÃO</t>
  </si>
  <si>
    <t>ESCOLAS</t>
  </si>
  <si>
    <t>FUTSAL</t>
  </si>
  <si>
    <t>BASQUETE</t>
  </si>
  <si>
    <t>VOLEIBOL</t>
  </si>
  <si>
    <t>HANDEBOL</t>
  </si>
  <si>
    <t>M</t>
  </si>
  <si>
    <t>F</t>
  </si>
  <si>
    <t>TOTAL</t>
  </si>
  <si>
    <t>1º</t>
  </si>
  <si>
    <t>EMEF PROF. W. THAUMATURGO</t>
  </si>
  <si>
    <t>2º</t>
  </si>
  <si>
    <t>COLÉGIO JD. DAS NAÇÕES</t>
  </si>
  <si>
    <t>3º</t>
  </si>
  <si>
    <t>EMEF EVARISTO C. CÉSAR</t>
  </si>
  <si>
    <t>4º</t>
  </si>
  <si>
    <t>EMEF CLAUDIO CESAR</t>
  </si>
  <si>
    <t>5º</t>
  </si>
  <si>
    <t>EMEF ERNANI BARROS MORGADO (Vila II)</t>
  </si>
  <si>
    <t>6º</t>
  </si>
  <si>
    <t>EMEF JOAQUIM FRANÇA (ESPLANADA I)</t>
  </si>
  <si>
    <t>7º</t>
  </si>
  <si>
    <t>EMIEF SGTO. EVERTON VENDRAMEL (SÍTIO II)</t>
  </si>
  <si>
    <t>8º</t>
  </si>
  <si>
    <t>EMEF LAFAYETTE RODRIGUES PEREIRA</t>
  </si>
  <si>
    <t>9º</t>
  </si>
  <si>
    <t>EMIEF DOCELINA S. C. COELHO</t>
  </si>
  <si>
    <t>10º</t>
  </si>
  <si>
    <t>EMEF LUIZ AUGUSTO</t>
  </si>
  <si>
    <t>11º</t>
  </si>
  <si>
    <t>EMEF DR. QURINO</t>
  </si>
  <si>
    <t>12º</t>
  </si>
  <si>
    <t>EMEF ALVARO MARCONDES</t>
  </si>
  <si>
    <t>13º</t>
  </si>
  <si>
    <t>EMEF CONEGO JOSÉ LUIZ PEREIRA  RIBEIRO</t>
  </si>
  <si>
    <t>14º</t>
  </si>
  <si>
    <t>EMIEF C. BENEDITO AUGUSTO CORREA (ITAIM)</t>
  </si>
  <si>
    <t>15º</t>
  </si>
  <si>
    <t>EMIEF AVEDIS VICTOR NAHAS</t>
  </si>
  <si>
    <t>16º</t>
  </si>
  <si>
    <t>EMEIEF JOSÉ MARCONDES (MONJOLINHO)</t>
  </si>
  <si>
    <t>17º</t>
  </si>
  <si>
    <t>EMEF JUDITH C. CÉSAR</t>
  </si>
  <si>
    <t>18º</t>
  </si>
  <si>
    <t>CENTRO EDUCACIONAL - SESI</t>
  </si>
  <si>
    <t>19º</t>
  </si>
  <si>
    <t>EMEIEF MARIO LEMOS DE OLIVEIRA (CAIEIRAS)</t>
  </si>
  <si>
    <t>20º</t>
  </si>
  <si>
    <t>21º</t>
  </si>
  <si>
    <t>EMEF MARISA LAPIDO</t>
  </si>
  <si>
    <t>22º</t>
  </si>
  <si>
    <t>EMEF DOM PEREIRA DE BARROS (BELA VISTA)</t>
  </si>
  <si>
    <t>23º</t>
  </si>
  <si>
    <t>EMEIEF EMÍLIO AMADEI B. (MARLENE MIRANDA)</t>
  </si>
  <si>
    <t>24º</t>
  </si>
  <si>
    <t>EMEF JOSÉ SANTANA DE SOUZA (C. FLÓRIDA)</t>
  </si>
  <si>
    <t>25º</t>
  </si>
  <si>
    <t>EMIEF ANITA RIBAS</t>
  </si>
  <si>
    <t>26º</t>
  </si>
  <si>
    <t>EMEF JOÃO BATISTA ORTIZ (ESPLANADA II)</t>
  </si>
  <si>
    <t>27º</t>
  </si>
  <si>
    <t>COLÉGIO ANCHIETA</t>
  </si>
  <si>
    <t>28º</t>
  </si>
  <si>
    <t>29º</t>
  </si>
  <si>
    <t>30º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</si>
</sst>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ill="0" applyBorder="0" applyAlignment="0" applyProtection="0"/>
  </cellStyleXfs>
  <cellXfs count="24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1" xfId="48" applyFont="1" applyFill="1" applyBorder="1" applyAlignment="1">
      <alignment horizontal="center"/>
      <protection/>
    </xf>
    <xf numFmtId="0" fontId="2" fillId="33" borderId="12" xfId="48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" fontId="5" fillId="33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20" fontId="4" fillId="0" borderId="26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20" fontId="4" fillId="0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1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39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31" xfId="0" applyFont="1" applyFill="1" applyBorder="1" applyAlignment="1">
      <alignment horizontal="right"/>
    </xf>
    <xf numFmtId="16" fontId="12" fillId="33" borderId="19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" fontId="3" fillId="33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0" fontId="9" fillId="0" borderId="37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42" xfId="0" applyFont="1" applyFill="1" applyBorder="1" applyAlignment="1">
      <alignment horizontal="center" wrapText="1"/>
    </xf>
    <xf numFmtId="0" fontId="3" fillId="35" borderId="42" xfId="0" applyFont="1" applyFill="1" applyBorder="1" applyAlignment="1">
      <alignment horizontal="center"/>
    </xf>
    <xf numFmtId="0" fontId="21" fillId="0" borderId="27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12" fillId="36" borderId="49" xfId="0" applyFont="1" applyFill="1" applyBorder="1" applyAlignment="1">
      <alignment horizontal="center"/>
    </xf>
    <xf numFmtId="0" fontId="22" fillId="36" borderId="49" xfId="0" applyFont="1" applyFill="1" applyBorder="1" applyAlignment="1">
      <alignment horizontal="center"/>
    </xf>
    <xf numFmtId="0" fontId="12" fillId="36" borderId="52" xfId="0" applyFont="1" applyFill="1" applyBorder="1" applyAlignment="1">
      <alignment horizontal="center"/>
    </xf>
    <xf numFmtId="0" fontId="12" fillId="36" borderId="53" xfId="0" applyFont="1" applyFill="1" applyBorder="1" applyAlignment="1">
      <alignment horizontal="center"/>
    </xf>
    <xf numFmtId="0" fontId="12" fillId="36" borderId="54" xfId="0" applyFont="1" applyFill="1" applyBorder="1" applyAlignment="1">
      <alignment horizontal="center"/>
    </xf>
    <xf numFmtId="0" fontId="12" fillId="36" borderId="55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4" fillId="37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4" fillId="37" borderId="44" xfId="0" applyFont="1" applyFill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5" borderId="66" xfId="0" applyFont="1" applyFill="1" applyBorder="1" applyAlignment="1">
      <alignment horizontal="center"/>
    </xf>
    <xf numFmtId="16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5" fillId="35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4" fillId="37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35" borderId="38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0" fillId="35" borderId="68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14" fillId="37" borderId="68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ESCOLA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1704975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23812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3</xdr:col>
      <xdr:colOff>333375</xdr:colOff>
      <xdr:row>2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6479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3</xdr:col>
      <xdr:colOff>333375</xdr:colOff>
      <xdr:row>2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400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3</xdr:col>
      <xdr:colOff>333375</xdr:colOff>
      <xdr:row>2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400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1543050</xdr:colOff>
      <xdr:row>2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2400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1</xdr:col>
      <xdr:colOff>1333500</xdr:colOff>
      <xdr:row>2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2400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</xdr:col>
      <xdr:colOff>2171700</xdr:colOff>
      <xdr:row>2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181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91</xdr:row>
      <xdr:rowOff>0</xdr:rowOff>
    </xdr:from>
    <xdr:to>
      <xdr:col>4</xdr:col>
      <xdr:colOff>9525</xdr:colOff>
      <xdr:row>91</xdr:row>
      <xdr:rowOff>0</xdr:rowOff>
    </xdr:to>
    <xdr:sp>
      <xdr:nvSpPr>
        <xdr:cNvPr id="1" name="Line 12"/>
        <xdr:cNvSpPr>
          <a:spLocks/>
        </xdr:cNvSpPr>
      </xdr:nvSpPr>
      <xdr:spPr>
        <a:xfrm>
          <a:off x="4819650" y="15249525"/>
          <a:ext cx="95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2</xdr:col>
      <xdr:colOff>790575</xdr:colOff>
      <xdr:row>2</xdr:row>
      <xdr:rowOff>28575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743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3</xdr:col>
      <xdr:colOff>219075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39243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695325</xdr:colOff>
      <xdr:row>2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295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</xdr:col>
      <xdr:colOff>1400175</xdr:colOff>
      <xdr:row>2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6002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581025</xdr:colOff>
      <xdr:row>1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3526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219075</xdr:colOff>
      <xdr:row>2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0288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2</xdr:col>
      <xdr:colOff>361950</xdr:colOff>
      <xdr:row>2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20669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104775</xdr:colOff>
      <xdr:row>2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7432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27.00390625" style="0" customWidth="1"/>
    <col min="5" max="5" width="28.28125" style="0" customWidth="1"/>
    <col min="6" max="6" width="28.00390625" style="0" customWidth="1"/>
    <col min="7" max="7" width="19.421875" style="0" customWidth="1"/>
  </cols>
  <sheetData>
    <row r="1" spans="1:3" ht="12.75">
      <c r="A1" s="197"/>
      <c r="B1" s="197"/>
      <c r="C1" s="197"/>
    </row>
    <row r="2" spans="1:3" ht="12.75">
      <c r="A2" s="197"/>
      <c r="B2" s="197"/>
      <c r="C2" s="197"/>
    </row>
    <row r="3" spans="1:3" ht="12.75">
      <c r="A3" s="197"/>
      <c r="B3" s="197"/>
      <c r="C3" s="197"/>
    </row>
    <row r="4" spans="1:3" ht="12.75">
      <c r="A4" s="1" t="s">
        <v>0</v>
      </c>
      <c r="B4" s="2" t="s">
        <v>1</v>
      </c>
      <c r="C4" s="3" t="s">
        <v>2</v>
      </c>
    </row>
    <row r="5" spans="1:3" ht="15" customHeight="1">
      <c r="A5" s="4">
        <v>1</v>
      </c>
      <c r="B5" s="5"/>
      <c r="C5" s="6" t="s">
        <v>3</v>
      </c>
    </row>
    <row r="6" spans="1:3" ht="15" customHeight="1">
      <c r="A6" s="7">
        <v>2</v>
      </c>
      <c r="B6" s="5"/>
      <c r="C6" s="6" t="s">
        <v>4</v>
      </c>
    </row>
    <row r="7" spans="1:3" ht="15" customHeight="1">
      <c r="A7" s="8">
        <v>3</v>
      </c>
      <c r="B7" s="5"/>
      <c r="C7" s="6" t="s">
        <v>5</v>
      </c>
    </row>
    <row r="8" spans="1:3" ht="15" customHeight="1">
      <c r="A8" s="7">
        <v>4</v>
      </c>
      <c r="B8" s="5"/>
      <c r="C8" s="6" t="s">
        <v>6</v>
      </c>
    </row>
    <row r="9" spans="1:3" ht="15" customHeight="1">
      <c r="A9" s="8">
        <v>5</v>
      </c>
      <c r="B9" s="5"/>
      <c r="C9" s="6" t="s">
        <v>7</v>
      </c>
    </row>
    <row r="10" spans="1:3" ht="15" customHeight="1">
      <c r="A10" s="9">
        <v>6</v>
      </c>
      <c r="B10" s="10"/>
      <c r="C10" s="6" t="s">
        <v>8</v>
      </c>
    </row>
    <row r="11" spans="1:3" ht="15" customHeight="1">
      <c r="A11" s="8">
        <v>7</v>
      </c>
      <c r="B11" s="5"/>
      <c r="C11" s="6" t="s">
        <v>9</v>
      </c>
    </row>
    <row r="12" spans="1:3" ht="15" customHeight="1">
      <c r="A12" s="7">
        <v>8</v>
      </c>
      <c r="B12" s="11"/>
      <c r="C12" s="6" t="s">
        <v>10</v>
      </c>
    </row>
    <row r="13" spans="1:3" ht="15" customHeight="1">
      <c r="A13" s="8">
        <v>9</v>
      </c>
      <c r="B13" s="5"/>
      <c r="C13" s="6" t="s">
        <v>11</v>
      </c>
    </row>
    <row r="14" spans="1:3" ht="15" customHeight="1">
      <c r="A14" s="9">
        <v>10</v>
      </c>
      <c r="B14" s="5"/>
      <c r="C14" s="6" t="s">
        <v>12</v>
      </c>
    </row>
    <row r="15" spans="1:3" ht="15" customHeight="1">
      <c r="A15" s="8">
        <v>11</v>
      </c>
      <c r="B15" s="5"/>
      <c r="C15" s="6" t="s">
        <v>13</v>
      </c>
    </row>
    <row r="16" spans="1:3" ht="15" customHeight="1">
      <c r="A16" s="9">
        <v>12</v>
      </c>
      <c r="B16" s="5"/>
      <c r="C16" s="6" t="s">
        <v>14</v>
      </c>
    </row>
    <row r="17" spans="1:3" ht="15" customHeight="1">
      <c r="A17" s="8">
        <v>13</v>
      </c>
      <c r="B17" s="5"/>
      <c r="C17" s="6" t="s">
        <v>15</v>
      </c>
    </row>
    <row r="18" spans="1:3" ht="15" customHeight="1">
      <c r="A18" s="9">
        <v>14</v>
      </c>
      <c r="B18" s="5"/>
      <c r="C18" s="6" t="s">
        <v>16</v>
      </c>
    </row>
    <row r="19" spans="1:3" ht="15" customHeight="1">
      <c r="A19" s="8">
        <v>15</v>
      </c>
      <c r="B19" s="5"/>
      <c r="C19" s="6" t="s">
        <v>17</v>
      </c>
    </row>
    <row r="20" spans="1:3" ht="15" customHeight="1">
      <c r="A20" s="9">
        <v>16</v>
      </c>
      <c r="B20" s="5"/>
      <c r="C20" s="6" t="s">
        <v>18</v>
      </c>
    </row>
    <row r="21" spans="1:3" ht="15" customHeight="1">
      <c r="A21" s="8">
        <v>17</v>
      </c>
      <c r="B21" s="5"/>
      <c r="C21" s="6" t="s">
        <v>19</v>
      </c>
    </row>
    <row r="22" spans="1:3" ht="15" customHeight="1">
      <c r="A22" s="9">
        <v>18</v>
      </c>
      <c r="B22" s="5"/>
      <c r="C22" s="6" t="s">
        <v>20</v>
      </c>
    </row>
    <row r="23" spans="1:3" ht="15" customHeight="1">
      <c r="A23" s="8">
        <v>19</v>
      </c>
      <c r="B23" s="5"/>
      <c r="C23" s="6" t="s">
        <v>21</v>
      </c>
    </row>
    <row r="24" spans="1:3" ht="15" customHeight="1">
      <c r="A24" s="9">
        <v>20</v>
      </c>
      <c r="B24" s="5"/>
      <c r="C24" s="6" t="s">
        <v>22</v>
      </c>
    </row>
    <row r="25" spans="1:3" ht="15" customHeight="1">
      <c r="A25" s="8">
        <v>21</v>
      </c>
      <c r="B25" s="5"/>
      <c r="C25" s="6" t="s">
        <v>23</v>
      </c>
    </row>
    <row r="26" spans="1:3" ht="15" customHeight="1">
      <c r="A26" s="9">
        <v>22</v>
      </c>
      <c r="B26" s="5"/>
      <c r="C26" s="6" t="s">
        <v>24</v>
      </c>
    </row>
    <row r="27" spans="1:3" ht="15" customHeight="1">
      <c r="A27" s="8">
        <v>23</v>
      </c>
      <c r="B27" s="5"/>
      <c r="C27" s="6" t="s">
        <v>25</v>
      </c>
    </row>
    <row r="28" spans="1:3" ht="15" customHeight="1">
      <c r="A28" s="9">
        <v>24</v>
      </c>
      <c r="B28" s="5"/>
      <c r="C28" s="6" t="s">
        <v>26</v>
      </c>
    </row>
    <row r="29" spans="1:3" ht="15" customHeight="1">
      <c r="A29" s="8">
        <v>25</v>
      </c>
      <c r="B29" s="5"/>
      <c r="C29" s="6" t="s">
        <v>27</v>
      </c>
    </row>
    <row r="30" spans="1:3" ht="15" customHeight="1">
      <c r="A30" s="9">
        <v>26</v>
      </c>
      <c r="B30" s="5"/>
      <c r="C30" s="6" t="s">
        <v>28</v>
      </c>
    </row>
    <row r="31" spans="1:3" ht="15" customHeight="1">
      <c r="A31" s="8">
        <v>27</v>
      </c>
      <c r="B31" s="5"/>
      <c r="C31" s="6" t="s">
        <v>29</v>
      </c>
    </row>
    <row r="32" spans="1:3" ht="15" customHeight="1">
      <c r="A32" s="9">
        <v>28</v>
      </c>
      <c r="B32" s="5"/>
      <c r="C32" s="6" t="s">
        <v>30</v>
      </c>
    </row>
    <row r="33" spans="1:3" ht="15" customHeight="1">
      <c r="A33" s="8">
        <v>29</v>
      </c>
      <c r="B33" s="10"/>
      <c r="C33" s="6" t="s">
        <v>31</v>
      </c>
    </row>
    <row r="34" spans="1:3" ht="15" customHeight="1">
      <c r="A34" s="9">
        <v>30</v>
      </c>
      <c r="B34" s="5"/>
      <c r="C34" s="6" t="s">
        <v>32</v>
      </c>
    </row>
    <row r="35" spans="1:3" ht="15" customHeight="1">
      <c r="A35" s="8">
        <v>31</v>
      </c>
      <c r="B35" s="5"/>
      <c r="C35" s="6"/>
    </row>
    <row r="36" spans="1:3" ht="15" customHeight="1">
      <c r="A36" s="9">
        <v>32</v>
      </c>
      <c r="B36" s="5"/>
      <c r="C36" s="6"/>
    </row>
    <row r="37" spans="1:3" ht="15" customHeight="1">
      <c r="A37" s="9">
        <v>33</v>
      </c>
      <c r="B37" s="5"/>
      <c r="C37" s="6"/>
    </row>
    <row r="38" spans="1:3" ht="15" customHeight="1">
      <c r="A38" s="9">
        <v>34</v>
      </c>
      <c r="B38" s="5"/>
      <c r="C38" s="6"/>
    </row>
    <row r="39" spans="1:3" ht="15" customHeight="1">
      <c r="A39" s="8">
        <v>35</v>
      </c>
      <c r="B39" s="5"/>
      <c r="C39" s="6"/>
    </row>
    <row r="40" spans="1:3" ht="15" customHeight="1">
      <c r="A40" s="9">
        <v>36</v>
      </c>
      <c r="B40" s="5"/>
      <c r="C40" s="6"/>
    </row>
    <row r="41" spans="1:3" ht="15" customHeight="1">
      <c r="A41" s="8">
        <v>37</v>
      </c>
      <c r="B41" s="5"/>
      <c r="C41" s="6"/>
    </row>
    <row r="42" spans="1:3" ht="15" customHeight="1">
      <c r="A42" s="9">
        <v>38</v>
      </c>
      <c r="B42" s="5"/>
      <c r="C42" s="6"/>
    </row>
    <row r="43" spans="1:3" ht="15" customHeight="1">
      <c r="A43" s="8">
        <v>39</v>
      </c>
      <c r="B43" s="5"/>
      <c r="C43" s="6"/>
    </row>
    <row r="44" spans="1:3" ht="15" customHeight="1">
      <c r="A44" s="9">
        <v>40</v>
      </c>
      <c r="B44" s="5"/>
      <c r="C44" s="6"/>
    </row>
    <row r="45" spans="1:3" ht="15" customHeight="1">
      <c r="A45" s="8">
        <v>41</v>
      </c>
      <c r="B45" s="5"/>
      <c r="C45" s="6"/>
    </row>
    <row r="46" spans="1:3" ht="15" customHeight="1">
      <c r="A46" s="9">
        <v>42</v>
      </c>
      <c r="B46" s="5"/>
      <c r="C46" s="6"/>
    </row>
    <row r="47" spans="1:3" ht="15" customHeight="1">
      <c r="A47" s="8">
        <v>43</v>
      </c>
      <c r="B47" s="12"/>
      <c r="C47" s="13"/>
    </row>
    <row r="49" ht="12.75">
      <c r="B49" t="s">
        <v>33</v>
      </c>
    </row>
  </sheetData>
  <sheetProtection selectLockedCells="1" selectUnlockedCells="1"/>
  <mergeCells count="1">
    <mergeCell ref="A1:C3"/>
  </mergeCells>
  <printOptions/>
  <pageMargins left="0.7875" right="0.7875" top="0.5902777777777778" bottom="0.1965277777777777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3.8515625" style="0" customWidth="1"/>
    <col min="2" max="2" width="12.8515625" style="0" customWidth="1"/>
  </cols>
  <sheetData>
    <row r="1" spans="1:9" ht="12.75">
      <c r="A1" s="211"/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/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/>
      <c r="B3" s="211"/>
      <c r="C3" s="211"/>
      <c r="D3" s="211"/>
      <c r="E3" s="211"/>
      <c r="F3" s="211"/>
      <c r="G3" s="211"/>
      <c r="H3" s="211"/>
      <c r="I3" s="211"/>
    </row>
    <row r="4" spans="1:9" ht="15.75">
      <c r="A4" s="212" t="s">
        <v>144</v>
      </c>
      <c r="B4" s="212"/>
      <c r="C4" s="212"/>
      <c r="D4" s="212"/>
      <c r="E4" s="212"/>
      <c r="F4" s="212"/>
      <c r="G4" s="212"/>
      <c r="H4" s="212"/>
      <c r="I4" s="212"/>
    </row>
    <row r="5" spans="1:9" ht="16.5" customHeight="1">
      <c r="A5" s="115">
        <v>42265</v>
      </c>
      <c r="B5" s="213" t="s">
        <v>145</v>
      </c>
      <c r="C5" s="213"/>
      <c r="D5" s="213"/>
      <c r="E5" s="213"/>
      <c r="F5" s="213"/>
      <c r="G5" s="213"/>
      <c r="H5" s="213"/>
      <c r="I5" s="213"/>
    </row>
    <row r="6" spans="1:9" ht="16.5" customHeight="1">
      <c r="A6" s="116" t="s">
        <v>37</v>
      </c>
      <c r="B6" s="214"/>
      <c r="C6" s="214"/>
      <c r="D6" s="214"/>
      <c r="E6" s="214"/>
      <c r="F6" s="214"/>
      <c r="G6" s="214"/>
      <c r="H6" s="214"/>
      <c r="I6" s="214"/>
    </row>
    <row r="7" spans="1:9" ht="16.5" customHeight="1">
      <c r="A7" s="117" t="s">
        <v>40</v>
      </c>
      <c r="B7" s="215" t="s">
        <v>146</v>
      </c>
      <c r="C7" s="215"/>
      <c r="D7" s="215"/>
      <c r="E7" s="215"/>
      <c r="F7" s="215"/>
      <c r="G7" s="215"/>
      <c r="H7" s="215"/>
      <c r="I7" s="215"/>
    </row>
  </sheetData>
  <sheetProtection selectLockedCells="1" selectUnlockedCells="1"/>
  <mergeCells count="5">
    <mergeCell ref="A1:I3"/>
    <mergeCell ref="A4:I4"/>
    <mergeCell ref="B5:I5"/>
    <mergeCell ref="B6:I6"/>
    <mergeCell ref="B7:I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13.8515625" style="0" customWidth="1"/>
  </cols>
  <sheetData>
    <row r="1" spans="1:9" ht="12.75">
      <c r="A1" s="211"/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/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/>
      <c r="B3" s="211"/>
      <c r="C3" s="211"/>
      <c r="D3" s="211"/>
      <c r="E3" s="211"/>
      <c r="F3" s="211"/>
      <c r="G3" s="211"/>
      <c r="H3" s="211"/>
      <c r="I3" s="211"/>
    </row>
    <row r="4" spans="1:9" ht="15.75">
      <c r="A4" s="212" t="s">
        <v>147</v>
      </c>
      <c r="B4" s="212"/>
      <c r="C4" s="212"/>
      <c r="D4" s="212"/>
      <c r="E4" s="212"/>
      <c r="F4" s="212"/>
      <c r="G4" s="212"/>
      <c r="H4" s="212"/>
      <c r="I4" s="212"/>
    </row>
    <row r="5" spans="1:9" ht="16.5" customHeight="1">
      <c r="A5" s="115">
        <v>42271</v>
      </c>
      <c r="B5" s="213" t="s">
        <v>148</v>
      </c>
      <c r="C5" s="213"/>
      <c r="D5" s="213"/>
      <c r="E5" s="213"/>
      <c r="F5" s="213"/>
      <c r="G5" s="213"/>
      <c r="H5" s="213"/>
      <c r="I5" s="213"/>
    </row>
    <row r="6" spans="1:9" ht="16.5" customHeight="1">
      <c r="A6" s="116" t="s">
        <v>37</v>
      </c>
      <c r="B6" s="214"/>
      <c r="C6" s="214"/>
      <c r="D6" s="214"/>
      <c r="E6" s="214"/>
      <c r="F6" s="214"/>
      <c r="G6" s="214"/>
      <c r="H6" s="214"/>
      <c r="I6" s="214"/>
    </row>
    <row r="7" spans="1:9" ht="16.5" customHeight="1">
      <c r="A7" s="117" t="s">
        <v>40</v>
      </c>
      <c r="B7" s="215" t="s">
        <v>149</v>
      </c>
      <c r="C7" s="215"/>
      <c r="D7" s="215"/>
      <c r="E7" s="215"/>
      <c r="F7" s="215"/>
      <c r="G7" s="215"/>
      <c r="H7" s="215"/>
      <c r="I7" s="215"/>
    </row>
    <row r="8" spans="1:9" ht="16.5" customHeight="1">
      <c r="A8" s="117" t="s">
        <v>60</v>
      </c>
      <c r="B8" s="215" t="s">
        <v>150</v>
      </c>
      <c r="C8" s="215"/>
      <c r="D8" s="215"/>
      <c r="E8" s="215"/>
      <c r="F8" s="215"/>
      <c r="G8" s="215"/>
      <c r="H8" s="215"/>
      <c r="I8" s="215"/>
    </row>
  </sheetData>
  <sheetProtection selectLockedCells="1" selectUnlockedCells="1"/>
  <mergeCells count="6">
    <mergeCell ref="A1:I3"/>
    <mergeCell ref="A4:I4"/>
    <mergeCell ref="B5:I5"/>
    <mergeCell ref="B6:I6"/>
    <mergeCell ref="B7:I7"/>
    <mergeCell ref="B8:I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13.8515625" style="0" customWidth="1"/>
  </cols>
  <sheetData>
    <row r="1" spans="1:9" ht="12.75">
      <c r="A1" s="211"/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1"/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1"/>
      <c r="B3" s="211"/>
      <c r="C3" s="211"/>
      <c r="D3" s="211"/>
      <c r="E3" s="211"/>
      <c r="F3" s="211"/>
      <c r="G3" s="211"/>
      <c r="H3" s="211"/>
      <c r="I3" s="211"/>
    </row>
    <row r="4" spans="1:9" ht="15.75">
      <c r="A4" s="212" t="s">
        <v>151</v>
      </c>
      <c r="B4" s="212"/>
      <c r="C4" s="212"/>
      <c r="D4" s="212"/>
      <c r="E4" s="212"/>
      <c r="F4" s="212"/>
      <c r="G4" s="212"/>
      <c r="H4" s="212"/>
      <c r="I4" s="212"/>
    </row>
    <row r="5" spans="1:9" ht="16.5" customHeight="1">
      <c r="A5" s="115">
        <v>42272</v>
      </c>
      <c r="B5" s="213" t="s">
        <v>148</v>
      </c>
      <c r="C5" s="213"/>
      <c r="D5" s="213"/>
      <c r="E5" s="213"/>
      <c r="F5" s="213"/>
      <c r="G5" s="213"/>
      <c r="H5" s="213"/>
      <c r="I5" s="213"/>
    </row>
    <row r="6" spans="1:9" ht="16.5" customHeight="1">
      <c r="A6" s="116" t="s">
        <v>37</v>
      </c>
      <c r="B6" s="214"/>
      <c r="C6" s="214"/>
      <c r="D6" s="214"/>
      <c r="E6" s="214"/>
      <c r="F6" s="214"/>
      <c r="G6" s="214"/>
      <c r="H6" s="214"/>
      <c r="I6" s="214"/>
    </row>
    <row r="7" spans="1:9" ht="16.5" customHeight="1">
      <c r="A7" s="117" t="s">
        <v>40</v>
      </c>
      <c r="B7" s="215" t="s">
        <v>150</v>
      </c>
      <c r="C7" s="215"/>
      <c r="D7" s="215"/>
      <c r="E7" s="215"/>
      <c r="F7" s="215"/>
      <c r="G7" s="215"/>
      <c r="H7" s="215"/>
      <c r="I7" s="215"/>
    </row>
    <row r="8" spans="1:9" ht="16.5" customHeight="1">
      <c r="A8" s="117" t="s">
        <v>60</v>
      </c>
      <c r="B8" s="215" t="s">
        <v>149</v>
      </c>
      <c r="C8" s="215"/>
      <c r="D8" s="215"/>
      <c r="E8" s="215"/>
      <c r="F8" s="215"/>
      <c r="G8" s="215"/>
      <c r="H8" s="215"/>
      <c r="I8" s="215"/>
    </row>
  </sheetData>
  <sheetProtection selectLockedCells="1" selectUnlockedCells="1"/>
  <mergeCells count="6">
    <mergeCell ref="A1:I3"/>
    <mergeCell ref="A4:I4"/>
    <mergeCell ref="B5:I5"/>
    <mergeCell ref="B6:I6"/>
    <mergeCell ref="B7:I7"/>
    <mergeCell ref="B8:I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Normal="75" zoomScaleSheetLayoutView="100" zoomScalePageLayoutView="0" workbookViewId="0" topLeftCell="A25">
      <selection activeCell="H40" sqref="H40"/>
    </sheetView>
  </sheetViews>
  <sheetFormatPr defaultColWidth="9.140625" defaultRowHeight="12.75"/>
  <cols>
    <col min="1" max="1" width="14.140625" style="118" customWidth="1"/>
    <col min="2" max="2" width="53.8515625" style="118" customWidth="1"/>
    <col min="3" max="3" width="13.8515625" style="118" customWidth="1"/>
    <col min="4" max="4" width="4.00390625" style="118" customWidth="1"/>
    <col min="5" max="5" width="20.28125" style="118" customWidth="1"/>
    <col min="6" max="6" width="31.8515625" style="118" customWidth="1"/>
    <col min="7" max="7" width="17.00390625" style="118" customWidth="1"/>
    <col min="8" max="8" width="27.57421875" style="118" customWidth="1"/>
    <col min="9" max="16384" width="9.140625" style="118" customWidth="1"/>
  </cols>
  <sheetData>
    <row r="1" spans="1:4" ht="12.75">
      <c r="A1" s="216"/>
      <c r="B1" s="216"/>
      <c r="C1" s="216"/>
      <c r="D1" s="119"/>
    </row>
    <row r="2" spans="1:4" ht="12.75">
      <c r="A2" s="216"/>
      <c r="B2" s="216"/>
      <c r="C2" s="216"/>
      <c r="D2" s="119"/>
    </row>
    <row r="3" spans="1:4" ht="12.75">
      <c r="A3" s="216"/>
      <c r="B3" s="216"/>
      <c r="C3" s="216"/>
      <c r="D3" s="119"/>
    </row>
    <row r="4" spans="1:4" ht="18">
      <c r="A4" s="217" t="s">
        <v>152</v>
      </c>
      <c r="B4" s="217"/>
      <c r="C4" s="217"/>
      <c r="D4" s="119"/>
    </row>
    <row r="5" spans="1:4" ht="18.75" customHeight="1">
      <c r="A5" s="120">
        <v>42276</v>
      </c>
      <c r="B5" s="218" t="s">
        <v>153</v>
      </c>
      <c r="C5" s="218"/>
      <c r="D5" s="119"/>
    </row>
    <row r="6" spans="1:4" ht="18.75" customHeight="1">
      <c r="A6" s="121" t="s">
        <v>37</v>
      </c>
      <c r="B6" s="219" t="s">
        <v>154</v>
      </c>
      <c r="C6" s="219"/>
      <c r="D6" s="122"/>
    </row>
    <row r="7" spans="1:4" ht="18">
      <c r="A7" s="220" t="s">
        <v>40</v>
      </c>
      <c r="B7" s="123" t="s">
        <v>155</v>
      </c>
      <c r="C7" s="124"/>
      <c r="D7" s="125"/>
    </row>
    <row r="8" spans="1:4" ht="18.75" customHeight="1">
      <c r="A8" s="220"/>
      <c r="B8" s="221" t="s">
        <v>156</v>
      </c>
      <c r="C8" s="221"/>
      <c r="D8" s="125"/>
    </row>
    <row r="9" spans="1:3" ht="12.75">
      <c r="A9" s="126"/>
      <c r="B9" s="127"/>
      <c r="C9" s="127"/>
    </row>
    <row r="10" spans="1:4" ht="18">
      <c r="A10" s="120">
        <v>42277</v>
      </c>
      <c r="B10" s="222" t="s">
        <v>153</v>
      </c>
      <c r="C10" s="222"/>
      <c r="D10" s="122"/>
    </row>
    <row r="11" spans="1:4" ht="18.75" customHeight="1">
      <c r="A11" s="121" t="s">
        <v>37</v>
      </c>
      <c r="B11" s="223" t="s">
        <v>154</v>
      </c>
      <c r="C11" s="223"/>
      <c r="D11" s="122"/>
    </row>
    <row r="12" spans="1:4" ht="18.75" customHeight="1">
      <c r="A12" s="128" t="s">
        <v>40</v>
      </c>
      <c r="B12" s="224" t="s">
        <v>157</v>
      </c>
      <c r="C12" s="224"/>
      <c r="D12" s="119"/>
    </row>
    <row r="14" spans="1:7" ht="15.75">
      <c r="A14" s="225" t="s">
        <v>158</v>
      </c>
      <c r="B14" s="225"/>
      <c r="C14" s="225"/>
      <c r="E14" s="225" t="s">
        <v>159</v>
      </c>
      <c r="F14" s="225"/>
      <c r="G14" s="225"/>
    </row>
    <row r="15" spans="1:7" ht="15.75">
      <c r="A15" s="129"/>
      <c r="B15" s="130" t="s">
        <v>160</v>
      </c>
      <c r="C15" s="130" t="s">
        <v>161</v>
      </c>
      <c r="E15" s="130"/>
      <c r="F15" s="130" t="s">
        <v>160</v>
      </c>
      <c r="G15" s="130" t="s">
        <v>161</v>
      </c>
    </row>
    <row r="16" spans="1:7" ht="15.75">
      <c r="A16" s="131" t="s">
        <v>162</v>
      </c>
      <c r="B16" s="132" t="s">
        <v>163</v>
      </c>
      <c r="C16" s="132" t="s">
        <v>164</v>
      </c>
      <c r="E16" s="132" t="s">
        <v>162</v>
      </c>
      <c r="F16" s="132" t="s">
        <v>165</v>
      </c>
      <c r="G16" s="132" t="s">
        <v>166</v>
      </c>
    </row>
    <row r="17" spans="1:7" ht="15.75">
      <c r="A17" s="133" t="s">
        <v>167</v>
      </c>
      <c r="B17" s="134" t="s">
        <v>168</v>
      </c>
      <c r="C17" s="134" t="s">
        <v>169</v>
      </c>
      <c r="E17" s="134" t="s">
        <v>167</v>
      </c>
      <c r="F17" s="134" t="s">
        <v>170</v>
      </c>
      <c r="G17" s="134" t="s">
        <v>171</v>
      </c>
    </row>
    <row r="18" spans="1:7" ht="15.75">
      <c r="A18" s="135" t="s">
        <v>172</v>
      </c>
      <c r="B18" s="136" t="s">
        <v>173</v>
      </c>
      <c r="C18" s="136" t="s">
        <v>174</v>
      </c>
      <c r="E18" s="136" t="s">
        <v>172</v>
      </c>
      <c r="F18" s="136" t="s">
        <v>175</v>
      </c>
      <c r="G18" s="136" t="s">
        <v>176</v>
      </c>
    </row>
    <row r="19" spans="1:7" ht="15">
      <c r="A19" s="137" t="s">
        <v>177</v>
      </c>
      <c r="B19" s="138" t="s">
        <v>178</v>
      </c>
      <c r="C19" s="138" t="s">
        <v>179</v>
      </c>
      <c r="E19" s="138" t="s">
        <v>177</v>
      </c>
      <c r="F19" s="138" t="s">
        <v>180</v>
      </c>
      <c r="G19" s="138" t="s">
        <v>181</v>
      </c>
    </row>
    <row r="20" spans="1:7" ht="15">
      <c r="A20" s="137" t="s">
        <v>182</v>
      </c>
      <c r="B20" s="138" t="s">
        <v>183</v>
      </c>
      <c r="C20" s="138" t="s">
        <v>166</v>
      </c>
      <c r="E20" s="138" t="s">
        <v>182</v>
      </c>
      <c r="F20" s="138" t="s">
        <v>184</v>
      </c>
      <c r="G20" s="138" t="s">
        <v>185</v>
      </c>
    </row>
    <row r="21" spans="1:7" ht="15">
      <c r="A21" s="139" t="s">
        <v>186</v>
      </c>
      <c r="B21" s="140" t="s">
        <v>187</v>
      </c>
      <c r="C21" s="140" t="s">
        <v>188</v>
      </c>
      <c r="E21" s="140" t="s">
        <v>186</v>
      </c>
      <c r="F21" s="140" t="s">
        <v>189</v>
      </c>
      <c r="G21" s="140" t="s">
        <v>190</v>
      </c>
    </row>
    <row r="23" spans="1:7" ht="15.75">
      <c r="A23" s="225" t="s">
        <v>191</v>
      </c>
      <c r="B23" s="225"/>
      <c r="C23" s="225"/>
      <c r="E23" s="225" t="s">
        <v>192</v>
      </c>
      <c r="F23" s="225"/>
      <c r="G23" s="225"/>
    </row>
    <row r="24" spans="1:7" ht="15.75">
      <c r="A24" s="129"/>
      <c r="B24" s="130" t="s">
        <v>160</v>
      </c>
      <c r="C24" s="130"/>
      <c r="E24" s="129"/>
      <c r="F24" s="130" t="s">
        <v>160</v>
      </c>
      <c r="G24" s="130" t="s">
        <v>161</v>
      </c>
    </row>
    <row r="25" spans="1:7" ht="15.75">
      <c r="A25" s="131" t="s">
        <v>162</v>
      </c>
      <c r="B25" s="132" t="s">
        <v>193</v>
      </c>
      <c r="C25" s="132" t="s">
        <v>194</v>
      </c>
      <c r="E25" s="131" t="s">
        <v>162</v>
      </c>
      <c r="F25" s="132" t="s">
        <v>195</v>
      </c>
      <c r="G25" s="132" t="s">
        <v>196</v>
      </c>
    </row>
    <row r="26" spans="1:7" ht="15.75">
      <c r="A26" s="133" t="s">
        <v>167</v>
      </c>
      <c r="B26" s="134" t="s">
        <v>197</v>
      </c>
      <c r="C26" s="134" t="s">
        <v>198</v>
      </c>
      <c r="E26" s="133" t="s">
        <v>167</v>
      </c>
      <c r="F26" s="134" t="s">
        <v>199</v>
      </c>
      <c r="G26" s="134" t="s">
        <v>200</v>
      </c>
    </row>
    <row r="27" spans="1:7" ht="15.75">
      <c r="A27" s="135" t="s">
        <v>172</v>
      </c>
      <c r="B27" s="136" t="s">
        <v>201</v>
      </c>
      <c r="C27" s="136" t="s">
        <v>202</v>
      </c>
      <c r="E27" s="135" t="s">
        <v>172</v>
      </c>
      <c r="F27" s="136" t="s">
        <v>203</v>
      </c>
      <c r="G27" s="136" t="s">
        <v>204</v>
      </c>
    </row>
    <row r="28" spans="1:7" ht="15">
      <c r="A28" s="137" t="s">
        <v>177</v>
      </c>
      <c r="B28" s="138" t="s">
        <v>205</v>
      </c>
      <c r="C28" s="138" t="s">
        <v>206</v>
      </c>
      <c r="E28" s="137" t="s">
        <v>177</v>
      </c>
      <c r="F28" s="138" t="s">
        <v>207</v>
      </c>
      <c r="G28" s="138" t="s">
        <v>208</v>
      </c>
    </row>
    <row r="29" spans="1:7" ht="15">
      <c r="A29" s="137" t="s">
        <v>182</v>
      </c>
      <c r="B29" s="138" t="s">
        <v>209</v>
      </c>
      <c r="C29" s="138" t="s">
        <v>210</v>
      </c>
      <c r="E29" s="137" t="s">
        <v>182</v>
      </c>
      <c r="F29" s="138" t="s">
        <v>211</v>
      </c>
      <c r="G29" s="138" t="s">
        <v>212</v>
      </c>
    </row>
    <row r="30" spans="1:7" ht="15">
      <c r="A30" s="139" t="s">
        <v>186</v>
      </c>
      <c r="B30" s="140" t="s">
        <v>213</v>
      </c>
      <c r="C30" s="140" t="s">
        <v>214</v>
      </c>
      <c r="E30" s="139" t="s">
        <v>186</v>
      </c>
      <c r="F30" s="140" t="s">
        <v>215</v>
      </c>
      <c r="G30" s="140" t="s">
        <v>216</v>
      </c>
    </row>
    <row r="32" spans="1:7" ht="15.75">
      <c r="A32" s="225" t="s">
        <v>217</v>
      </c>
      <c r="B32" s="225"/>
      <c r="C32" s="225"/>
      <c r="E32" s="225" t="s">
        <v>218</v>
      </c>
      <c r="F32" s="225"/>
      <c r="G32" s="225"/>
    </row>
    <row r="33" spans="1:7" ht="15.75">
      <c r="A33" s="129"/>
      <c r="B33" s="130" t="s">
        <v>160</v>
      </c>
      <c r="C33" s="130" t="s">
        <v>161</v>
      </c>
      <c r="E33" s="129"/>
      <c r="F33" s="130" t="s">
        <v>160</v>
      </c>
      <c r="G33" s="130" t="s">
        <v>161</v>
      </c>
    </row>
    <row r="34" spans="1:7" ht="15.75">
      <c r="A34" s="131" t="s">
        <v>162</v>
      </c>
      <c r="B34" s="141" t="s">
        <v>219</v>
      </c>
      <c r="C34" s="132" t="s">
        <v>220</v>
      </c>
      <c r="E34" s="131" t="s">
        <v>162</v>
      </c>
      <c r="F34" s="142" t="s">
        <v>221</v>
      </c>
      <c r="G34" s="132" t="s">
        <v>222</v>
      </c>
    </row>
    <row r="35" spans="1:7" ht="15.75">
      <c r="A35" s="133" t="s">
        <v>167</v>
      </c>
      <c r="B35" s="143" t="s">
        <v>223</v>
      </c>
      <c r="C35" s="134" t="s">
        <v>224</v>
      </c>
      <c r="E35" s="133" t="s">
        <v>167</v>
      </c>
      <c r="F35" s="144" t="s">
        <v>225</v>
      </c>
      <c r="G35" s="134" t="s">
        <v>226</v>
      </c>
    </row>
    <row r="36" spans="1:7" ht="15.75">
      <c r="A36" s="135" t="s">
        <v>172</v>
      </c>
      <c r="B36" s="136" t="s">
        <v>227</v>
      </c>
      <c r="C36" s="136" t="s">
        <v>228</v>
      </c>
      <c r="E36" s="135" t="s">
        <v>172</v>
      </c>
      <c r="F36" s="145" t="s">
        <v>229</v>
      </c>
      <c r="G36" s="136" t="s">
        <v>230</v>
      </c>
    </row>
    <row r="37" spans="1:7" ht="15">
      <c r="A37" s="137" t="s">
        <v>177</v>
      </c>
      <c r="B37" s="138" t="s">
        <v>231</v>
      </c>
      <c r="C37" s="138" t="s">
        <v>232</v>
      </c>
      <c r="E37" s="137" t="s">
        <v>177</v>
      </c>
      <c r="F37" s="144" t="s">
        <v>233</v>
      </c>
      <c r="G37" s="138" t="s">
        <v>234</v>
      </c>
    </row>
    <row r="38" spans="1:7" ht="15">
      <c r="A38" s="137" t="s">
        <v>182</v>
      </c>
      <c r="B38" s="138" t="s">
        <v>235</v>
      </c>
      <c r="C38" s="138" t="s">
        <v>236</v>
      </c>
      <c r="E38" s="137" t="s">
        <v>182</v>
      </c>
      <c r="F38" s="144" t="s">
        <v>237</v>
      </c>
      <c r="G38" s="138" t="s">
        <v>238</v>
      </c>
    </row>
    <row r="39" spans="1:7" ht="15">
      <c r="A39" s="139" t="s">
        <v>186</v>
      </c>
      <c r="B39" s="146" t="s">
        <v>239</v>
      </c>
      <c r="C39" s="140" t="s">
        <v>240</v>
      </c>
      <c r="E39" s="139" t="s">
        <v>186</v>
      </c>
      <c r="F39" s="147" t="s">
        <v>241</v>
      </c>
      <c r="G39" s="140" t="s">
        <v>242</v>
      </c>
    </row>
    <row r="41" spans="1:7" ht="15.75">
      <c r="A41" s="225" t="s">
        <v>243</v>
      </c>
      <c r="B41" s="225"/>
      <c r="C41" s="225"/>
      <c r="E41" s="225" t="s">
        <v>244</v>
      </c>
      <c r="F41" s="225"/>
      <c r="G41" s="225"/>
    </row>
    <row r="42" spans="1:7" ht="15.75">
      <c r="A42" s="129"/>
      <c r="B42" s="130" t="s">
        <v>160</v>
      </c>
      <c r="C42" s="130" t="s">
        <v>161</v>
      </c>
      <c r="E42" s="130"/>
      <c r="F42" s="130" t="s">
        <v>160</v>
      </c>
      <c r="G42" s="130" t="s">
        <v>161</v>
      </c>
    </row>
    <row r="43" spans="1:7" ht="15.75">
      <c r="A43" s="131" t="s">
        <v>162</v>
      </c>
      <c r="B43" s="132"/>
      <c r="C43" s="132"/>
      <c r="E43" s="132" t="s">
        <v>162</v>
      </c>
      <c r="F43" s="132"/>
      <c r="G43" s="132"/>
    </row>
    <row r="44" spans="1:7" ht="15.75">
      <c r="A44" s="133" t="s">
        <v>167</v>
      </c>
      <c r="B44" s="134"/>
      <c r="C44" s="134"/>
      <c r="E44" s="134" t="s">
        <v>167</v>
      </c>
      <c r="F44" s="134"/>
      <c r="G44" s="134"/>
    </row>
    <row r="45" spans="1:7" ht="15.75">
      <c r="A45" s="135" t="s">
        <v>172</v>
      </c>
      <c r="B45" s="136"/>
      <c r="C45" s="136"/>
      <c r="E45" s="136" t="s">
        <v>172</v>
      </c>
      <c r="F45" s="136"/>
      <c r="G45" s="136"/>
    </row>
    <row r="46" spans="1:7" ht="15">
      <c r="A46" s="137" t="s">
        <v>177</v>
      </c>
      <c r="B46" s="138"/>
      <c r="C46" s="138"/>
      <c r="E46" s="138" t="s">
        <v>177</v>
      </c>
      <c r="F46" s="138"/>
      <c r="G46" s="138"/>
    </row>
    <row r="47" spans="1:7" ht="15">
      <c r="A47" s="137" t="s">
        <v>182</v>
      </c>
      <c r="B47" s="138"/>
      <c r="C47" s="138"/>
      <c r="E47" s="138" t="s">
        <v>182</v>
      </c>
      <c r="F47" s="138"/>
      <c r="G47" s="138"/>
    </row>
    <row r="48" spans="1:7" ht="15">
      <c r="A48" s="139" t="s">
        <v>186</v>
      </c>
      <c r="B48" s="140"/>
      <c r="C48" s="140"/>
      <c r="E48" s="140" t="s">
        <v>186</v>
      </c>
      <c r="F48" s="140"/>
      <c r="G48" s="140"/>
    </row>
    <row r="50" spans="1:7" ht="15.75">
      <c r="A50" s="225" t="s">
        <v>245</v>
      </c>
      <c r="B50" s="225"/>
      <c r="C50" s="225"/>
      <c r="E50" s="225" t="s">
        <v>246</v>
      </c>
      <c r="F50" s="225"/>
      <c r="G50" s="225"/>
    </row>
    <row r="51" spans="1:7" ht="15.75">
      <c r="A51" s="129"/>
      <c r="B51" s="130" t="s">
        <v>160</v>
      </c>
      <c r="C51" s="130" t="s">
        <v>161</v>
      </c>
      <c r="E51" s="130"/>
      <c r="F51" s="130" t="s">
        <v>160</v>
      </c>
      <c r="G51" s="130" t="s">
        <v>161</v>
      </c>
    </row>
    <row r="52" spans="1:7" ht="15.75">
      <c r="A52" s="131" t="s">
        <v>162</v>
      </c>
      <c r="B52" s="132"/>
      <c r="C52" s="132"/>
      <c r="E52" s="132" t="s">
        <v>162</v>
      </c>
      <c r="F52" s="132"/>
      <c r="G52" s="132"/>
    </row>
    <row r="53" spans="1:7" ht="15.75">
      <c r="A53" s="133" t="s">
        <v>167</v>
      </c>
      <c r="B53" s="134"/>
      <c r="C53" s="134"/>
      <c r="E53" s="134" t="s">
        <v>167</v>
      </c>
      <c r="F53" s="134"/>
      <c r="G53" s="134"/>
    </row>
    <row r="54" spans="1:7" ht="15.75">
      <c r="A54" s="135" t="s">
        <v>172</v>
      </c>
      <c r="B54" s="136"/>
      <c r="C54" s="136"/>
      <c r="E54" s="136" t="s">
        <v>172</v>
      </c>
      <c r="F54" s="136"/>
      <c r="G54" s="136"/>
    </row>
    <row r="55" spans="1:7" ht="15">
      <c r="A55" s="137" t="s">
        <v>177</v>
      </c>
      <c r="B55" s="138"/>
      <c r="C55" s="138"/>
      <c r="E55" s="138" t="s">
        <v>177</v>
      </c>
      <c r="F55" s="138"/>
      <c r="G55" s="138"/>
    </row>
    <row r="56" spans="1:7" ht="15">
      <c r="A56" s="137" t="s">
        <v>182</v>
      </c>
      <c r="B56" s="138"/>
      <c r="C56" s="138"/>
      <c r="E56" s="138" t="s">
        <v>182</v>
      </c>
      <c r="F56" s="138"/>
      <c r="G56" s="138"/>
    </row>
    <row r="57" spans="1:7" ht="15">
      <c r="A57" s="139" t="s">
        <v>186</v>
      </c>
      <c r="B57" s="140"/>
      <c r="C57" s="140"/>
      <c r="E57" s="140" t="s">
        <v>186</v>
      </c>
      <c r="F57" s="140"/>
      <c r="G57" s="140"/>
    </row>
  </sheetData>
  <sheetProtection selectLockedCells="1" selectUnlockedCells="1"/>
  <mergeCells count="19">
    <mergeCell ref="A32:C32"/>
    <mergeCell ref="E32:G32"/>
    <mergeCell ref="A41:C41"/>
    <mergeCell ref="E41:G41"/>
    <mergeCell ref="A50:C50"/>
    <mergeCell ref="E50:G50"/>
    <mergeCell ref="B10:C10"/>
    <mergeCell ref="B11:C11"/>
    <mergeCell ref="B12:C12"/>
    <mergeCell ref="A14:C14"/>
    <mergeCell ref="E14:G14"/>
    <mergeCell ref="A23:C23"/>
    <mergeCell ref="E23:G23"/>
    <mergeCell ref="A1:C3"/>
    <mergeCell ref="A4:C4"/>
    <mergeCell ref="B5:C5"/>
    <mergeCell ref="B6:C6"/>
    <mergeCell ref="A7:A8"/>
    <mergeCell ref="B8:C8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landscape" paperSize="9" scale="63" r:id="rId2"/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75" zoomScaleSheetLayoutView="75" zoomScalePageLayoutView="0" workbookViewId="0" topLeftCell="A67">
      <selection activeCell="A76" sqref="A76"/>
    </sheetView>
  </sheetViews>
  <sheetFormatPr defaultColWidth="9.140625" defaultRowHeight="12.75"/>
  <cols>
    <col min="1" max="1" width="17.8515625" style="148" customWidth="1"/>
    <col min="2" max="2" width="32.28125" style="0" customWidth="1"/>
    <col min="3" max="3" width="27.140625" style="0" customWidth="1"/>
    <col min="4" max="4" width="5.140625" style="0" customWidth="1"/>
    <col min="5" max="5" width="14.140625" style="0" customWidth="1"/>
    <col min="6" max="6" width="34.57421875" style="0" customWidth="1"/>
    <col min="7" max="7" width="27.57421875" style="0" customWidth="1"/>
  </cols>
  <sheetData>
    <row r="1" spans="1:7" ht="12.75">
      <c r="A1" s="226"/>
      <c r="B1" s="226"/>
      <c r="C1" s="226"/>
      <c r="D1" s="226"/>
      <c r="E1" s="226"/>
      <c r="F1" s="226"/>
      <c r="G1" s="226"/>
    </row>
    <row r="2" spans="1:7" ht="12.75">
      <c r="A2" s="226"/>
      <c r="B2" s="226"/>
      <c r="C2" s="226"/>
      <c r="D2" s="226"/>
      <c r="E2" s="226"/>
      <c r="F2" s="226"/>
      <c r="G2" s="226"/>
    </row>
    <row r="3" spans="1:7" ht="12.75">
      <c r="A3" s="226"/>
      <c r="B3" s="226"/>
      <c r="C3" s="226"/>
      <c r="D3" s="226"/>
      <c r="E3" s="226"/>
      <c r="F3" s="226"/>
      <c r="G3" s="226"/>
    </row>
    <row r="4" spans="1:7" ht="26.25">
      <c r="A4" s="227" t="s">
        <v>247</v>
      </c>
      <c r="B4" s="227"/>
      <c r="C4" s="227"/>
      <c r="D4" s="227"/>
      <c r="E4" s="227"/>
      <c r="F4" s="227"/>
      <c r="G4" s="227"/>
    </row>
    <row r="5" spans="1:6" ht="12.75">
      <c r="A5" s="228"/>
      <c r="B5" s="228"/>
      <c r="C5" s="228"/>
      <c r="D5" s="228"/>
      <c r="E5" s="228"/>
      <c r="F5" s="228"/>
    </row>
    <row r="6" spans="1:7" ht="15.75">
      <c r="A6" s="229" t="s">
        <v>248</v>
      </c>
      <c r="B6" s="229"/>
      <c r="C6" s="229"/>
      <c r="D6" s="229"/>
      <c r="E6" s="229"/>
      <c r="F6" s="229"/>
      <c r="G6" s="229"/>
    </row>
    <row r="7" spans="1:7" ht="15.75">
      <c r="A7" s="230"/>
      <c r="B7" s="230"/>
      <c r="C7" s="230"/>
      <c r="D7" s="230"/>
      <c r="E7" s="230"/>
      <c r="F7" s="230"/>
      <c r="G7" s="230"/>
    </row>
    <row r="8" spans="1:7" ht="15.75">
      <c r="A8" s="225" t="s">
        <v>34</v>
      </c>
      <c r="B8" s="225"/>
      <c r="C8" s="225"/>
      <c r="D8" s="150"/>
      <c r="E8" s="225" t="s">
        <v>56</v>
      </c>
      <c r="F8" s="225"/>
      <c r="G8" s="225"/>
    </row>
    <row r="9" spans="1:7" ht="15.75">
      <c r="A9" s="214"/>
      <c r="B9" s="214"/>
      <c r="C9" s="214"/>
      <c r="D9" s="151"/>
      <c r="E9" s="214"/>
      <c r="F9" s="214"/>
      <c r="G9" s="214"/>
    </row>
    <row r="10" spans="1:7" ht="15.75">
      <c r="A10" s="131" t="s">
        <v>162</v>
      </c>
      <c r="B10" s="231" t="s">
        <v>7</v>
      </c>
      <c r="C10" s="231"/>
      <c r="D10" s="151"/>
      <c r="E10" s="131" t="s">
        <v>162</v>
      </c>
      <c r="F10" s="231" t="s">
        <v>249</v>
      </c>
      <c r="G10" s="231"/>
    </row>
    <row r="11" spans="1:7" ht="15.75">
      <c r="A11" s="133" t="s">
        <v>167</v>
      </c>
      <c r="B11" s="152" t="s">
        <v>13</v>
      </c>
      <c r="C11" s="153"/>
      <c r="D11" s="151"/>
      <c r="E11" s="133" t="s">
        <v>167</v>
      </c>
      <c r="F11" s="232" t="s">
        <v>26</v>
      </c>
      <c r="G11" s="232"/>
    </row>
    <row r="12" spans="1:7" ht="16.5" customHeight="1">
      <c r="A12" s="135" t="s">
        <v>172</v>
      </c>
      <c r="B12" s="233" t="s">
        <v>113</v>
      </c>
      <c r="C12" s="233"/>
      <c r="D12" s="151"/>
      <c r="E12" s="135" t="s">
        <v>172</v>
      </c>
      <c r="F12" s="233" t="s">
        <v>8</v>
      </c>
      <c r="G12" s="233"/>
    </row>
    <row r="13" spans="1:7" ht="15.75" customHeight="1">
      <c r="A13" s="137" t="s">
        <v>177</v>
      </c>
      <c r="B13" s="234" t="s">
        <v>14</v>
      </c>
      <c r="C13" s="234"/>
      <c r="D13" s="151"/>
      <c r="E13" s="137" t="s">
        <v>177</v>
      </c>
      <c r="F13" s="234" t="s">
        <v>27</v>
      </c>
      <c r="G13" s="234"/>
    </row>
    <row r="14" spans="1:7" ht="15.75" customHeight="1">
      <c r="A14" s="137" t="s">
        <v>182</v>
      </c>
      <c r="B14" s="235" t="s">
        <v>110</v>
      </c>
      <c r="C14" s="235"/>
      <c r="D14" s="151"/>
      <c r="E14" s="137" t="s">
        <v>182</v>
      </c>
      <c r="F14" s="235" t="s">
        <v>21</v>
      </c>
      <c r="G14" s="235"/>
    </row>
    <row r="15" spans="1:7" ht="16.5" customHeight="1">
      <c r="A15" s="139" t="s">
        <v>186</v>
      </c>
      <c r="B15" s="236" t="s">
        <v>12</v>
      </c>
      <c r="C15" s="236"/>
      <c r="D15" s="151"/>
      <c r="E15" s="139" t="s">
        <v>186</v>
      </c>
      <c r="F15" s="236" t="s">
        <v>114</v>
      </c>
      <c r="G15" s="236"/>
    </row>
    <row r="16" spans="1:6" ht="12.75">
      <c r="A16" s="237"/>
      <c r="B16" s="237"/>
      <c r="C16" s="237"/>
      <c r="F16" s="14"/>
    </row>
    <row r="17" spans="1:3" ht="12.75">
      <c r="A17" s="238"/>
      <c r="B17" s="238"/>
      <c r="C17" s="238"/>
    </row>
    <row r="18" spans="1:7" ht="15.75">
      <c r="A18" s="225" t="s">
        <v>107</v>
      </c>
      <c r="B18" s="225"/>
      <c r="C18" s="225"/>
      <c r="E18" s="225" t="s">
        <v>92</v>
      </c>
      <c r="F18" s="225"/>
      <c r="G18" s="225"/>
    </row>
    <row r="19" spans="1:7" ht="15.75">
      <c r="A19" s="214"/>
      <c r="B19" s="214"/>
      <c r="C19" s="214"/>
      <c r="D19" s="151"/>
      <c r="E19" s="214"/>
      <c r="F19" s="214"/>
      <c r="G19" s="214"/>
    </row>
    <row r="20" spans="1:7" ht="15.75" customHeight="1">
      <c r="A20" s="131" t="s">
        <v>162</v>
      </c>
      <c r="B20" s="231" t="s">
        <v>13</v>
      </c>
      <c r="C20" s="231"/>
      <c r="D20" s="151"/>
      <c r="E20" s="131" t="s">
        <v>162</v>
      </c>
      <c r="F20" s="231" t="s">
        <v>5</v>
      </c>
      <c r="G20" s="231"/>
    </row>
    <row r="21" spans="1:7" ht="15.75" customHeight="1">
      <c r="A21" s="133" t="s">
        <v>167</v>
      </c>
      <c r="B21" s="232" t="s">
        <v>113</v>
      </c>
      <c r="C21" s="232"/>
      <c r="D21" s="151"/>
      <c r="E21" s="133" t="s">
        <v>167</v>
      </c>
      <c r="F21" s="232" t="s">
        <v>113</v>
      </c>
      <c r="G21" s="232"/>
    </row>
    <row r="22" spans="1:7" ht="16.5" customHeight="1">
      <c r="A22" s="135" t="s">
        <v>172</v>
      </c>
      <c r="B22" s="239" t="s">
        <v>5</v>
      </c>
      <c r="C22" s="239"/>
      <c r="D22" s="151"/>
      <c r="E22" s="135" t="s">
        <v>172</v>
      </c>
      <c r="F22" s="233" t="s">
        <v>250</v>
      </c>
      <c r="G22" s="233"/>
    </row>
    <row r="23" spans="1:7" ht="15" customHeight="1">
      <c r="A23" s="137" t="s">
        <v>177</v>
      </c>
      <c r="B23" s="234" t="s">
        <v>114</v>
      </c>
      <c r="C23" s="234"/>
      <c r="D23" s="151"/>
      <c r="E23" s="137" t="s">
        <v>177</v>
      </c>
      <c r="F23" s="235" t="s">
        <v>21</v>
      </c>
      <c r="G23" s="235"/>
    </row>
    <row r="24" spans="1:7" ht="15" customHeight="1">
      <c r="A24" s="137" t="s">
        <v>182</v>
      </c>
      <c r="B24" s="235" t="s">
        <v>21</v>
      </c>
      <c r="C24" s="235"/>
      <c r="D24" s="151"/>
      <c r="E24" s="137" t="s">
        <v>182</v>
      </c>
      <c r="F24" s="235" t="s">
        <v>13</v>
      </c>
      <c r="G24" s="235"/>
    </row>
    <row r="25" spans="1:7" ht="15.75" customHeight="1">
      <c r="A25" s="139" t="s">
        <v>182</v>
      </c>
      <c r="B25" s="236" t="s">
        <v>8</v>
      </c>
      <c r="C25" s="236"/>
      <c r="D25" s="151"/>
      <c r="E25" s="139" t="s">
        <v>186</v>
      </c>
      <c r="F25" s="236" t="s">
        <v>251</v>
      </c>
      <c r="G25" s="236"/>
    </row>
    <row r="26" spans="1:3" ht="12.75">
      <c r="A26" s="237"/>
      <c r="B26" s="237"/>
      <c r="C26" s="237"/>
    </row>
    <row r="27" spans="1:3" ht="12.75">
      <c r="A27" s="149"/>
      <c r="B27" s="149"/>
      <c r="C27" s="149"/>
    </row>
    <row r="28" spans="1:7" ht="15.75">
      <c r="A28" s="225" t="s">
        <v>143</v>
      </c>
      <c r="B28" s="225"/>
      <c r="C28" s="225"/>
      <c r="E28" s="225" t="s">
        <v>136</v>
      </c>
      <c r="F28" s="225"/>
      <c r="G28" s="225"/>
    </row>
    <row r="29" spans="1:7" ht="15.75">
      <c r="A29" s="214"/>
      <c r="B29" s="214"/>
      <c r="C29" s="214"/>
      <c r="D29" s="151"/>
      <c r="E29" s="214"/>
      <c r="F29" s="214"/>
      <c r="G29" s="214"/>
    </row>
    <row r="30" spans="1:7" ht="15.75" customHeight="1">
      <c r="A30" s="131" t="s">
        <v>162</v>
      </c>
      <c r="B30" s="231" t="s">
        <v>13</v>
      </c>
      <c r="C30" s="231"/>
      <c r="D30" s="151"/>
      <c r="E30" s="131" t="s">
        <v>162</v>
      </c>
      <c r="F30" s="231" t="s">
        <v>252</v>
      </c>
      <c r="G30" s="231"/>
    </row>
    <row r="31" spans="1:7" ht="16.5" customHeight="1">
      <c r="A31" s="133" t="s">
        <v>167</v>
      </c>
      <c r="B31" s="232" t="s">
        <v>114</v>
      </c>
      <c r="C31" s="232"/>
      <c r="D31" s="151"/>
      <c r="E31" s="135" t="s">
        <v>172</v>
      </c>
      <c r="F31" s="233" t="s">
        <v>253</v>
      </c>
      <c r="G31" s="233"/>
    </row>
    <row r="32" spans="1:7" ht="16.5" customHeight="1">
      <c r="A32" s="135" t="s">
        <v>172</v>
      </c>
      <c r="B32" s="233" t="s">
        <v>5</v>
      </c>
      <c r="C32" s="233"/>
      <c r="D32" s="151"/>
      <c r="E32" s="137" t="s">
        <v>177</v>
      </c>
      <c r="F32" s="154" t="s">
        <v>26</v>
      </c>
      <c r="G32" s="155"/>
    </row>
    <row r="33" spans="1:7" ht="15.75">
      <c r="A33" s="137" t="s">
        <v>177</v>
      </c>
      <c r="B33" s="234" t="s">
        <v>253</v>
      </c>
      <c r="C33" s="234"/>
      <c r="D33" s="151"/>
      <c r="E33" s="137" t="s">
        <v>182</v>
      </c>
      <c r="F33" s="156" t="s">
        <v>29</v>
      </c>
      <c r="G33" s="157"/>
    </row>
    <row r="34" spans="1:7" ht="16.5" customHeight="1">
      <c r="A34" s="137" t="s">
        <v>182</v>
      </c>
      <c r="B34" s="235" t="s">
        <v>21</v>
      </c>
      <c r="C34" s="235"/>
      <c r="D34" s="151"/>
      <c r="E34" s="139" t="s">
        <v>186</v>
      </c>
      <c r="F34" s="236" t="s">
        <v>13</v>
      </c>
      <c r="G34" s="236"/>
    </row>
    <row r="35" spans="1:4" ht="16.5" customHeight="1">
      <c r="A35" s="139" t="s">
        <v>182</v>
      </c>
      <c r="B35" s="236" t="s">
        <v>7</v>
      </c>
      <c r="C35" s="236"/>
      <c r="D35" s="151"/>
    </row>
    <row r="36" spans="1:7" ht="15.75">
      <c r="A36" s="50"/>
      <c r="B36" s="50"/>
      <c r="C36" s="50"/>
      <c r="D36" s="151"/>
      <c r="E36" s="50"/>
      <c r="F36" s="50"/>
      <c r="G36" s="50"/>
    </row>
    <row r="37" spans="1:7" ht="15.75">
      <c r="A37" s="50"/>
      <c r="B37" s="50"/>
      <c r="C37" s="50"/>
      <c r="D37" s="151"/>
      <c r="E37" s="50"/>
      <c r="F37" s="50"/>
      <c r="G37" s="50"/>
    </row>
    <row r="38" spans="1:7" ht="15.75">
      <c r="A38" s="225" t="s">
        <v>254</v>
      </c>
      <c r="B38" s="225"/>
      <c r="C38" s="225"/>
      <c r="E38" s="225" t="s">
        <v>255</v>
      </c>
      <c r="F38" s="225"/>
      <c r="G38" s="225"/>
    </row>
    <row r="39" spans="1:7" ht="15.75">
      <c r="A39" s="129"/>
      <c r="B39" s="130" t="s">
        <v>160</v>
      </c>
      <c r="C39" s="130" t="s">
        <v>256</v>
      </c>
      <c r="E39" s="129"/>
      <c r="F39" s="130" t="s">
        <v>160</v>
      </c>
      <c r="G39" s="130" t="s">
        <v>256</v>
      </c>
    </row>
    <row r="40" spans="1:7" ht="15.75">
      <c r="A40" s="131" t="s">
        <v>162</v>
      </c>
      <c r="B40" s="158" t="s">
        <v>257</v>
      </c>
      <c r="C40" s="132" t="s">
        <v>21</v>
      </c>
      <c r="E40" s="131" t="s">
        <v>162</v>
      </c>
      <c r="F40" s="132" t="s">
        <v>258</v>
      </c>
      <c r="G40" s="132" t="s">
        <v>114</v>
      </c>
    </row>
    <row r="41" spans="1:7" ht="15.75">
      <c r="A41" s="133" t="s">
        <v>167</v>
      </c>
      <c r="B41" s="132" t="s">
        <v>259</v>
      </c>
      <c r="C41" s="134" t="s">
        <v>13</v>
      </c>
      <c r="E41" s="133" t="s">
        <v>167</v>
      </c>
      <c r="F41" s="134" t="s">
        <v>260</v>
      </c>
      <c r="G41" s="134" t="s">
        <v>13</v>
      </c>
    </row>
    <row r="42" spans="1:7" ht="15.75">
      <c r="A42" s="135" t="s">
        <v>172</v>
      </c>
      <c r="B42" s="136" t="s">
        <v>261</v>
      </c>
      <c r="C42" s="136" t="s">
        <v>22</v>
      </c>
      <c r="E42" s="135" t="s">
        <v>172</v>
      </c>
      <c r="F42" s="136" t="s">
        <v>262</v>
      </c>
      <c r="G42" s="136" t="s">
        <v>5</v>
      </c>
    </row>
    <row r="43" spans="1:7" ht="15">
      <c r="A43" s="137" t="s">
        <v>177</v>
      </c>
      <c r="B43" s="138" t="s">
        <v>263</v>
      </c>
      <c r="C43" s="138" t="s">
        <v>24</v>
      </c>
      <c r="E43" s="137" t="s">
        <v>177</v>
      </c>
      <c r="F43" s="138" t="s">
        <v>264</v>
      </c>
      <c r="G43" s="138" t="s">
        <v>16</v>
      </c>
    </row>
    <row r="44" spans="1:7" ht="15">
      <c r="A44" s="137" t="s">
        <v>182</v>
      </c>
      <c r="B44" s="138" t="s">
        <v>265</v>
      </c>
      <c r="C44" s="138" t="s">
        <v>8</v>
      </c>
      <c r="E44" s="137" t="s">
        <v>182</v>
      </c>
      <c r="F44" s="138" t="s">
        <v>266</v>
      </c>
      <c r="G44" s="138" t="s">
        <v>21</v>
      </c>
    </row>
    <row r="45" spans="1:7" ht="15">
      <c r="A45" s="139" t="s">
        <v>186</v>
      </c>
      <c r="B45" s="140" t="s">
        <v>267</v>
      </c>
      <c r="C45" s="140" t="s">
        <v>110</v>
      </c>
      <c r="E45" s="139" t="s">
        <v>186</v>
      </c>
      <c r="F45" s="140" t="s">
        <v>268</v>
      </c>
      <c r="G45" s="140" t="s">
        <v>32</v>
      </c>
    </row>
    <row r="46" spans="1:7" ht="15">
      <c r="A46" s="50"/>
      <c r="B46" s="50"/>
      <c r="C46" s="50"/>
      <c r="E46" s="50"/>
      <c r="F46" s="50"/>
      <c r="G46" s="50"/>
    </row>
    <row r="47" spans="1:7" ht="15.75">
      <c r="A47" s="225" t="s">
        <v>131</v>
      </c>
      <c r="B47" s="225"/>
      <c r="C47" s="225"/>
      <c r="D47" s="150"/>
      <c r="E47" s="225" t="s">
        <v>116</v>
      </c>
      <c r="F47" s="225"/>
      <c r="G47" s="225"/>
    </row>
    <row r="48" spans="1:7" ht="15.75">
      <c r="A48" s="214"/>
      <c r="B48" s="214"/>
      <c r="C48" s="214"/>
      <c r="D48" s="151"/>
      <c r="E48" s="214"/>
      <c r="F48" s="214"/>
      <c r="G48" s="214"/>
    </row>
    <row r="49" spans="1:7" ht="15.75">
      <c r="A49" s="131" t="s">
        <v>162</v>
      </c>
      <c r="B49" s="231" t="s">
        <v>26</v>
      </c>
      <c r="C49" s="231"/>
      <c r="D49" s="151"/>
      <c r="E49" s="131" t="s">
        <v>162</v>
      </c>
      <c r="F49" s="231" t="s">
        <v>26</v>
      </c>
      <c r="G49" s="231"/>
    </row>
    <row r="50" spans="1:7" ht="15.75">
      <c r="A50" s="133" t="s">
        <v>167</v>
      </c>
      <c r="B50" s="232" t="s">
        <v>5</v>
      </c>
      <c r="C50" s="232"/>
      <c r="D50" s="151"/>
      <c r="E50" s="133" t="s">
        <v>167</v>
      </c>
      <c r="F50" s="232" t="s">
        <v>5</v>
      </c>
      <c r="G50" s="232"/>
    </row>
    <row r="51" spans="1:7" ht="15.75">
      <c r="A51" s="135" t="s">
        <v>172</v>
      </c>
      <c r="B51" s="233" t="s">
        <v>8</v>
      </c>
      <c r="C51" s="233"/>
      <c r="D51" s="151"/>
      <c r="E51" s="135" t="s">
        <v>172</v>
      </c>
      <c r="F51" s="233" t="s">
        <v>29</v>
      </c>
      <c r="G51" s="233"/>
    </row>
    <row r="52" spans="1:7" ht="15.75">
      <c r="A52" s="137" t="s">
        <v>177</v>
      </c>
      <c r="B52" s="234" t="s">
        <v>114</v>
      </c>
      <c r="C52" s="234"/>
      <c r="D52" s="151"/>
      <c r="E52" s="137" t="s">
        <v>177</v>
      </c>
      <c r="F52" s="234" t="s">
        <v>269</v>
      </c>
      <c r="G52" s="234"/>
    </row>
    <row r="53" spans="1:7" ht="15.75">
      <c r="A53" s="137" t="s">
        <v>182</v>
      </c>
      <c r="B53" s="235" t="s">
        <v>21</v>
      </c>
      <c r="C53" s="235"/>
      <c r="D53" s="151"/>
      <c r="E53" s="137" t="s">
        <v>182</v>
      </c>
      <c r="F53" s="235" t="s">
        <v>4</v>
      </c>
      <c r="G53" s="235"/>
    </row>
    <row r="54" spans="1:7" ht="15.75">
      <c r="A54" s="139" t="s">
        <v>186</v>
      </c>
      <c r="B54" s="236" t="s">
        <v>23</v>
      </c>
      <c r="C54" s="236"/>
      <c r="D54" s="151"/>
      <c r="E54" s="139" t="s">
        <v>186</v>
      </c>
      <c r="F54" s="236" t="s">
        <v>270</v>
      </c>
      <c r="G54" s="236"/>
    </row>
    <row r="55" spans="1:3" ht="12.75">
      <c r="A55" s="238"/>
      <c r="B55" s="238"/>
      <c r="C55" s="238"/>
    </row>
    <row r="56" spans="1:7" ht="15.75">
      <c r="A56" s="225" t="s">
        <v>271</v>
      </c>
      <c r="B56" s="225"/>
      <c r="C56" s="225"/>
      <c r="E56" s="225" t="s">
        <v>272</v>
      </c>
      <c r="F56" s="225"/>
      <c r="G56" s="225"/>
    </row>
    <row r="57" spans="1:7" ht="15.75">
      <c r="A57" s="129"/>
      <c r="B57" s="130" t="s">
        <v>160</v>
      </c>
      <c r="C57" s="130" t="s">
        <v>256</v>
      </c>
      <c r="E57" s="129"/>
      <c r="F57" s="130" t="s">
        <v>160</v>
      </c>
      <c r="G57" s="130" t="s">
        <v>256</v>
      </c>
    </row>
    <row r="58" spans="1:7" ht="15.75">
      <c r="A58" s="131" t="s">
        <v>162</v>
      </c>
      <c r="B58" s="132" t="s">
        <v>273</v>
      </c>
      <c r="C58" s="132" t="s">
        <v>4</v>
      </c>
      <c r="E58" s="131" t="s">
        <v>162</v>
      </c>
      <c r="F58" s="132" t="s">
        <v>274</v>
      </c>
      <c r="G58" s="132" t="s">
        <v>4</v>
      </c>
    </row>
    <row r="59" spans="1:7" ht="15.75">
      <c r="A59" s="133" t="s">
        <v>167</v>
      </c>
      <c r="B59" s="134" t="s">
        <v>275</v>
      </c>
      <c r="C59" s="134" t="s">
        <v>24</v>
      </c>
      <c r="E59" s="133" t="s">
        <v>167</v>
      </c>
      <c r="F59" s="134" t="s">
        <v>276</v>
      </c>
      <c r="G59" s="134" t="s">
        <v>13</v>
      </c>
    </row>
    <row r="60" spans="1:7" ht="15.75">
      <c r="A60" s="135" t="s">
        <v>172</v>
      </c>
      <c r="B60" s="136" t="s">
        <v>277</v>
      </c>
      <c r="C60" s="136" t="s">
        <v>22</v>
      </c>
      <c r="E60" s="135" t="s">
        <v>172</v>
      </c>
      <c r="F60" s="136" t="s">
        <v>278</v>
      </c>
      <c r="G60" s="136" t="s">
        <v>19</v>
      </c>
    </row>
    <row r="61" spans="1:7" ht="15" customHeight="1">
      <c r="A61" s="137" t="s">
        <v>177</v>
      </c>
      <c r="B61" s="138" t="s">
        <v>279</v>
      </c>
      <c r="C61" s="138" t="s">
        <v>280</v>
      </c>
      <c r="E61" s="137" t="s">
        <v>177</v>
      </c>
      <c r="F61" s="138" t="s">
        <v>281</v>
      </c>
      <c r="G61" s="138" t="s">
        <v>21</v>
      </c>
    </row>
    <row r="62" spans="1:7" ht="15" customHeight="1">
      <c r="A62" s="137" t="s">
        <v>182</v>
      </c>
      <c r="B62" s="138" t="s">
        <v>282</v>
      </c>
      <c r="C62" s="138" t="s">
        <v>253</v>
      </c>
      <c r="E62" s="137" t="s">
        <v>182</v>
      </c>
      <c r="F62" s="138" t="s">
        <v>283</v>
      </c>
      <c r="G62" s="138" t="s">
        <v>24</v>
      </c>
    </row>
    <row r="63" spans="1:7" ht="15.75" customHeight="1">
      <c r="A63" s="139" t="s">
        <v>186</v>
      </c>
      <c r="B63" s="140" t="s">
        <v>284</v>
      </c>
      <c r="C63" s="140" t="s">
        <v>19</v>
      </c>
      <c r="E63" s="139" t="s">
        <v>186</v>
      </c>
      <c r="F63" s="140" t="s">
        <v>285</v>
      </c>
      <c r="G63" s="140" t="s">
        <v>5</v>
      </c>
    </row>
    <row r="64" spans="1:3" ht="12.75">
      <c r="A64" s="237"/>
      <c r="B64" s="237"/>
      <c r="C64" s="237"/>
    </row>
    <row r="65" spans="1:3" ht="12.75">
      <c r="A65" s="226"/>
      <c r="B65" s="226"/>
      <c r="C65" s="226"/>
    </row>
    <row r="66" spans="1:7" ht="15.75">
      <c r="A66" s="225" t="s">
        <v>286</v>
      </c>
      <c r="B66" s="225"/>
      <c r="C66" s="225"/>
      <c r="E66" s="225" t="s">
        <v>287</v>
      </c>
      <c r="F66" s="225"/>
      <c r="G66" s="225"/>
    </row>
    <row r="67" spans="1:7" ht="15.75">
      <c r="A67" s="129"/>
      <c r="B67" s="130" t="s">
        <v>160</v>
      </c>
      <c r="C67" s="130" t="s">
        <v>256</v>
      </c>
      <c r="E67" s="129"/>
      <c r="F67" s="130" t="s">
        <v>160</v>
      </c>
      <c r="G67" s="130" t="s">
        <v>256</v>
      </c>
    </row>
    <row r="68" spans="1:7" ht="15.75">
      <c r="A68" s="158" t="s">
        <v>162</v>
      </c>
      <c r="B68" s="132" t="s">
        <v>288</v>
      </c>
      <c r="C68" s="132" t="s">
        <v>114</v>
      </c>
      <c r="E68" s="158" t="s">
        <v>162</v>
      </c>
      <c r="F68" s="132" t="s">
        <v>274</v>
      </c>
      <c r="G68" s="132" t="s">
        <v>4</v>
      </c>
    </row>
    <row r="69" spans="1:7" ht="15.75">
      <c r="A69" s="134" t="s">
        <v>167</v>
      </c>
      <c r="B69" s="134" t="s">
        <v>289</v>
      </c>
      <c r="C69" s="134" t="s">
        <v>13</v>
      </c>
      <c r="E69" s="134" t="s">
        <v>167</v>
      </c>
      <c r="F69" s="134" t="s">
        <v>290</v>
      </c>
      <c r="G69" s="134" t="s">
        <v>291</v>
      </c>
    </row>
    <row r="70" spans="1:7" ht="15.75">
      <c r="A70" s="136" t="s">
        <v>172</v>
      </c>
      <c r="B70" s="136" t="s">
        <v>292</v>
      </c>
      <c r="C70" s="136" t="s">
        <v>5</v>
      </c>
      <c r="E70" s="136" t="s">
        <v>172</v>
      </c>
      <c r="F70" s="136" t="s">
        <v>293</v>
      </c>
      <c r="G70" s="136" t="s">
        <v>13</v>
      </c>
    </row>
    <row r="71" spans="1:7" ht="15" customHeight="1">
      <c r="A71" s="137" t="s">
        <v>177</v>
      </c>
      <c r="B71" s="159" t="s">
        <v>294</v>
      </c>
      <c r="C71" s="159" t="s">
        <v>4</v>
      </c>
      <c r="E71" s="137" t="s">
        <v>177</v>
      </c>
      <c r="F71" s="138" t="s">
        <v>295</v>
      </c>
      <c r="G71" s="138" t="s">
        <v>280</v>
      </c>
    </row>
    <row r="72" spans="1:7" ht="15" customHeight="1">
      <c r="A72" s="137" t="s">
        <v>182</v>
      </c>
      <c r="B72" s="138" t="s">
        <v>296</v>
      </c>
      <c r="C72" s="138" t="s">
        <v>21</v>
      </c>
      <c r="E72" s="137" t="s">
        <v>182</v>
      </c>
      <c r="F72" s="138" t="s">
        <v>297</v>
      </c>
      <c r="G72" s="138" t="s">
        <v>24</v>
      </c>
    </row>
    <row r="73" spans="1:7" ht="15.75" customHeight="1">
      <c r="A73" s="139" t="s">
        <v>186</v>
      </c>
      <c r="B73" s="140" t="s">
        <v>298</v>
      </c>
      <c r="C73" s="140" t="s">
        <v>24</v>
      </c>
      <c r="E73" s="139" t="s">
        <v>186</v>
      </c>
      <c r="F73" s="140" t="s">
        <v>299</v>
      </c>
      <c r="G73" s="140" t="s">
        <v>114</v>
      </c>
    </row>
    <row r="74" spans="1:3" ht="12.75">
      <c r="A74" s="226"/>
      <c r="B74" s="226"/>
      <c r="C74" s="226"/>
    </row>
    <row r="76" spans="1:7" ht="15.75">
      <c r="A76" s="225" t="s">
        <v>300</v>
      </c>
      <c r="B76" s="225"/>
      <c r="C76" s="225"/>
      <c r="D76" s="150"/>
      <c r="E76" s="225" t="s">
        <v>301</v>
      </c>
      <c r="F76" s="225"/>
      <c r="G76" s="225"/>
    </row>
    <row r="77" spans="1:7" ht="15.75">
      <c r="A77" s="214"/>
      <c r="B77" s="214"/>
      <c r="C77" s="214"/>
      <c r="D77" s="151"/>
      <c r="E77" s="214"/>
      <c r="F77" s="214"/>
      <c r="G77" s="214"/>
    </row>
    <row r="78" spans="1:7" ht="15.75">
      <c r="A78" s="131" t="s">
        <v>162</v>
      </c>
      <c r="B78" s="231" t="s">
        <v>302</v>
      </c>
      <c r="C78" s="231"/>
      <c r="D78" s="151"/>
      <c r="E78" s="131" t="s">
        <v>162</v>
      </c>
      <c r="F78" s="231" t="s">
        <v>114</v>
      </c>
      <c r="G78" s="231"/>
    </row>
    <row r="79" spans="1:7" ht="15.75">
      <c r="A79" s="133" t="s">
        <v>167</v>
      </c>
      <c r="B79" s="232" t="s">
        <v>5</v>
      </c>
      <c r="C79" s="232"/>
      <c r="D79" s="151"/>
      <c r="E79" s="133" t="s">
        <v>167</v>
      </c>
      <c r="F79" s="232" t="s">
        <v>5</v>
      </c>
      <c r="G79" s="232"/>
    </row>
    <row r="80" spans="1:7" ht="15.75">
      <c r="A80" s="135" t="s">
        <v>172</v>
      </c>
      <c r="B80" s="233" t="s">
        <v>303</v>
      </c>
      <c r="C80" s="233"/>
      <c r="D80" s="151"/>
      <c r="E80" s="135" t="s">
        <v>172</v>
      </c>
      <c r="F80" s="233" t="s">
        <v>14</v>
      </c>
      <c r="G80" s="233"/>
    </row>
    <row r="81" spans="1:7" ht="15" customHeight="1">
      <c r="A81" s="137" t="s">
        <v>177</v>
      </c>
      <c r="B81" s="234" t="s">
        <v>26</v>
      </c>
      <c r="C81" s="234"/>
      <c r="D81" s="151"/>
      <c r="E81" s="137" t="s">
        <v>177</v>
      </c>
      <c r="F81" s="234" t="s">
        <v>13</v>
      </c>
      <c r="G81" s="234"/>
    </row>
    <row r="82" spans="1:7" ht="15" customHeight="1">
      <c r="A82" s="137" t="s">
        <v>182</v>
      </c>
      <c r="B82" s="235" t="s">
        <v>14</v>
      </c>
      <c r="C82" s="235"/>
      <c r="D82" s="151"/>
      <c r="E82" s="137" t="s">
        <v>182</v>
      </c>
      <c r="F82" s="235" t="s">
        <v>4</v>
      </c>
      <c r="G82" s="235"/>
    </row>
    <row r="83" spans="1:7" ht="15.75" customHeight="1">
      <c r="A83" s="139" t="s">
        <v>186</v>
      </c>
      <c r="B83" s="236" t="s">
        <v>280</v>
      </c>
      <c r="C83" s="236"/>
      <c r="D83" s="151"/>
      <c r="E83" s="139" t="s">
        <v>186</v>
      </c>
      <c r="F83" s="236" t="s">
        <v>303</v>
      </c>
      <c r="G83" s="236"/>
    </row>
  </sheetData>
  <sheetProtection selectLockedCells="1" selectUnlockedCells="1"/>
  <mergeCells count="94">
    <mergeCell ref="B82:C82"/>
    <mergeCell ref="F82:G82"/>
    <mergeCell ref="B83:C83"/>
    <mergeCell ref="F83:G83"/>
    <mergeCell ref="B79:C79"/>
    <mergeCell ref="F79:G79"/>
    <mergeCell ref="B80:C80"/>
    <mergeCell ref="F80:G80"/>
    <mergeCell ref="B81:C81"/>
    <mergeCell ref="F81:G81"/>
    <mergeCell ref="A74:C74"/>
    <mergeCell ref="A76:C76"/>
    <mergeCell ref="E76:G76"/>
    <mergeCell ref="A77:C77"/>
    <mergeCell ref="E77:G77"/>
    <mergeCell ref="B78:C78"/>
    <mergeCell ref="F78:G78"/>
    <mergeCell ref="A55:C55"/>
    <mergeCell ref="A56:C56"/>
    <mergeCell ref="E56:G56"/>
    <mergeCell ref="A64:C64"/>
    <mergeCell ref="A65:C65"/>
    <mergeCell ref="A66:C66"/>
    <mergeCell ref="E66:G66"/>
    <mergeCell ref="B52:C52"/>
    <mergeCell ref="F52:G52"/>
    <mergeCell ref="B53:C53"/>
    <mergeCell ref="F53:G53"/>
    <mergeCell ref="B54:C54"/>
    <mergeCell ref="F54:G54"/>
    <mergeCell ref="B49:C49"/>
    <mergeCell ref="F49:G49"/>
    <mergeCell ref="B50:C50"/>
    <mergeCell ref="F50:G50"/>
    <mergeCell ref="B51:C51"/>
    <mergeCell ref="F51:G51"/>
    <mergeCell ref="B35:C35"/>
    <mergeCell ref="A38:C38"/>
    <mergeCell ref="E38:G38"/>
    <mergeCell ref="A47:C47"/>
    <mergeCell ref="E47:G47"/>
    <mergeCell ref="A48:C48"/>
    <mergeCell ref="E48:G48"/>
    <mergeCell ref="B31:C31"/>
    <mergeCell ref="F31:G31"/>
    <mergeCell ref="B32:C32"/>
    <mergeCell ref="B33:C33"/>
    <mergeCell ref="B34:C34"/>
    <mergeCell ref="F34:G34"/>
    <mergeCell ref="A26:C26"/>
    <mergeCell ref="A28:C28"/>
    <mergeCell ref="E28:G28"/>
    <mergeCell ref="A29:C29"/>
    <mergeCell ref="E29:G29"/>
    <mergeCell ref="B30:C30"/>
    <mergeCell ref="F30:G30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A16:C16"/>
    <mergeCell ref="A17:C17"/>
    <mergeCell ref="A18:C18"/>
    <mergeCell ref="E18:G18"/>
    <mergeCell ref="A19:C19"/>
    <mergeCell ref="E19:G19"/>
    <mergeCell ref="B13:C13"/>
    <mergeCell ref="F13:G13"/>
    <mergeCell ref="B14:C14"/>
    <mergeCell ref="F14:G14"/>
    <mergeCell ref="B15:C15"/>
    <mergeCell ref="F15:G15"/>
    <mergeCell ref="A9:C9"/>
    <mergeCell ref="E9:G9"/>
    <mergeCell ref="B10:C10"/>
    <mergeCell ref="F10:G10"/>
    <mergeCell ref="F11:G11"/>
    <mergeCell ref="B12:C12"/>
    <mergeCell ref="F12:G12"/>
    <mergeCell ref="A1:G3"/>
    <mergeCell ref="A4:G4"/>
    <mergeCell ref="A5:F5"/>
    <mergeCell ref="A6:G6"/>
    <mergeCell ref="A7:G7"/>
    <mergeCell ref="A8:C8"/>
    <mergeCell ref="E8:G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75" zoomScaleNormal="75" zoomScaleSheetLayoutView="75" zoomScalePageLayoutView="0" workbookViewId="0" topLeftCell="A7">
      <selection activeCell="U10" sqref="U10"/>
    </sheetView>
  </sheetViews>
  <sheetFormatPr defaultColWidth="9.140625" defaultRowHeight="12.75"/>
  <cols>
    <col min="1" max="1" width="4.7109375" style="160" customWidth="1"/>
    <col min="2" max="2" width="50.421875" style="161" customWidth="1"/>
    <col min="3" max="18" width="9.140625" style="162" customWidth="1"/>
    <col min="19" max="19" width="10.421875" style="163" customWidth="1"/>
    <col min="20" max="16384" width="9.140625" style="163" customWidth="1"/>
  </cols>
  <sheetData>
    <row r="1" spans="1:19" ht="15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15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5.7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1:19" ht="26.25">
      <c r="A4" s="241" t="s">
        <v>247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ht="12.7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ht="15.75">
      <c r="A6" s="243" t="s">
        <v>304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</row>
    <row r="7" spans="1:19" ht="12.7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</row>
    <row r="8" spans="1:19" ht="18" customHeight="1">
      <c r="A8" s="245"/>
      <c r="B8" s="164" t="s">
        <v>305</v>
      </c>
      <c r="C8" s="246" t="s">
        <v>306</v>
      </c>
      <c r="D8" s="246"/>
      <c r="E8" s="246" t="s">
        <v>307</v>
      </c>
      <c r="F8" s="246"/>
      <c r="G8" s="246" t="s">
        <v>308</v>
      </c>
      <c r="H8" s="246"/>
      <c r="I8" s="246" t="s">
        <v>144</v>
      </c>
      <c r="J8" s="246"/>
      <c r="K8" s="246" t="s">
        <v>309</v>
      </c>
      <c r="L8" s="246"/>
      <c r="M8" s="246" t="s">
        <v>147</v>
      </c>
      <c r="N8" s="246"/>
      <c r="O8" s="246" t="s">
        <v>151</v>
      </c>
      <c r="P8" s="246"/>
      <c r="Q8" s="246" t="s">
        <v>152</v>
      </c>
      <c r="R8" s="246"/>
      <c r="S8" s="165"/>
    </row>
    <row r="9" spans="1:19" ht="16.5" customHeight="1">
      <c r="A9" s="245"/>
      <c r="B9" s="166"/>
      <c r="C9" s="167" t="s">
        <v>310</v>
      </c>
      <c r="D9" s="168" t="s">
        <v>311</v>
      </c>
      <c r="E9" s="167" t="s">
        <v>310</v>
      </c>
      <c r="F9" s="168" t="s">
        <v>311</v>
      </c>
      <c r="G9" s="167" t="s">
        <v>310</v>
      </c>
      <c r="H9" s="168" t="s">
        <v>311</v>
      </c>
      <c r="I9" s="167" t="s">
        <v>310</v>
      </c>
      <c r="J9" s="168" t="s">
        <v>311</v>
      </c>
      <c r="K9" s="167" t="s">
        <v>310</v>
      </c>
      <c r="L9" s="168" t="s">
        <v>311</v>
      </c>
      <c r="M9" s="167" t="s">
        <v>310</v>
      </c>
      <c r="N9" s="168" t="s">
        <v>311</v>
      </c>
      <c r="O9" s="167" t="s">
        <v>310</v>
      </c>
      <c r="P9" s="168" t="s">
        <v>311</v>
      </c>
      <c r="Q9" s="167" t="s">
        <v>310</v>
      </c>
      <c r="R9" s="168" t="s">
        <v>311</v>
      </c>
      <c r="S9" s="169" t="s">
        <v>312</v>
      </c>
    </row>
    <row r="10" spans="1:19" ht="15.75">
      <c r="A10" s="170" t="s">
        <v>313</v>
      </c>
      <c r="B10" s="171" t="s">
        <v>314</v>
      </c>
      <c r="C10" s="172">
        <v>2</v>
      </c>
      <c r="D10" s="173">
        <v>10</v>
      </c>
      <c r="E10" s="174">
        <v>4</v>
      </c>
      <c r="F10" s="175">
        <v>12</v>
      </c>
      <c r="G10" s="172">
        <v>2</v>
      </c>
      <c r="H10" s="173">
        <v>12</v>
      </c>
      <c r="I10" s="174">
        <v>10</v>
      </c>
      <c r="J10" s="175">
        <v>10</v>
      </c>
      <c r="K10" s="172">
        <v>2</v>
      </c>
      <c r="L10" s="173">
        <v>2</v>
      </c>
      <c r="M10" s="174">
        <v>2</v>
      </c>
      <c r="N10" s="175">
        <v>10</v>
      </c>
      <c r="O10" s="172">
        <v>10</v>
      </c>
      <c r="P10" s="173">
        <v>8</v>
      </c>
      <c r="Q10" s="174">
        <v>6</v>
      </c>
      <c r="R10" s="175">
        <v>12</v>
      </c>
      <c r="S10" s="170">
        <f aca="true" t="shared" si="0" ref="S10:S39">SUM(C10:R10)</f>
        <v>114</v>
      </c>
    </row>
    <row r="11" spans="1:19" ht="15.75">
      <c r="A11" s="176" t="s">
        <v>315</v>
      </c>
      <c r="B11" s="177" t="s">
        <v>316</v>
      </c>
      <c r="C11" s="178">
        <v>2</v>
      </c>
      <c r="D11" s="179">
        <v>4</v>
      </c>
      <c r="E11" s="180">
        <v>12</v>
      </c>
      <c r="F11" s="181">
        <v>8</v>
      </c>
      <c r="G11" s="178">
        <v>12</v>
      </c>
      <c r="H11" s="179">
        <v>8</v>
      </c>
      <c r="I11" s="180">
        <v>2</v>
      </c>
      <c r="J11" s="181">
        <v>8</v>
      </c>
      <c r="K11" s="178">
        <v>10</v>
      </c>
      <c r="L11" s="179">
        <v>10</v>
      </c>
      <c r="M11" s="180">
        <v>2</v>
      </c>
      <c r="N11" s="181">
        <v>2</v>
      </c>
      <c r="O11" s="178">
        <v>8</v>
      </c>
      <c r="P11" s="179">
        <v>2</v>
      </c>
      <c r="Q11" s="180">
        <v>10</v>
      </c>
      <c r="R11" s="181">
        <v>10</v>
      </c>
      <c r="S11" s="182">
        <f t="shared" si="0"/>
        <v>110</v>
      </c>
    </row>
    <row r="12" spans="1:19" ht="15.75">
      <c r="A12" s="183" t="s">
        <v>317</v>
      </c>
      <c r="B12" s="184" t="s">
        <v>318</v>
      </c>
      <c r="C12" s="185">
        <v>2</v>
      </c>
      <c r="D12" s="186">
        <v>0</v>
      </c>
      <c r="E12" s="187">
        <v>8</v>
      </c>
      <c r="F12" s="188">
        <v>6</v>
      </c>
      <c r="G12" s="185">
        <v>12</v>
      </c>
      <c r="H12" s="186">
        <v>10</v>
      </c>
      <c r="I12" s="187">
        <v>8</v>
      </c>
      <c r="J12" s="188">
        <v>12</v>
      </c>
      <c r="K12" s="185">
        <v>2</v>
      </c>
      <c r="L12" s="186">
        <v>6</v>
      </c>
      <c r="M12" s="187">
        <v>8</v>
      </c>
      <c r="N12" s="188">
        <v>2</v>
      </c>
      <c r="O12" s="185">
        <v>12</v>
      </c>
      <c r="P12" s="186">
        <v>2</v>
      </c>
      <c r="Q12" s="187">
        <v>12</v>
      </c>
      <c r="R12" s="188">
        <v>2</v>
      </c>
      <c r="S12" s="189">
        <f t="shared" si="0"/>
        <v>104</v>
      </c>
    </row>
    <row r="13" spans="1:19" ht="15.75">
      <c r="A13" s="183" t="s">
        <v>319</v>
      </c>
      <c r="B13" s="184" t="s">
        <v>320</v>
      </c>
      <c r="C13" s="185">
        <v>2</v>
      </c>
      <c r="D13" s="186">
        <v>8</v>
      </c>
      <c r="E13" s="187">
        <v>10</v>
      </c>
      <c r="F13" s="188">
        <v>10</v>
      </c>
      <c r="G13" s="185">
        <v>8</v>
      </c>
      <c r="H13" s="186">
        <v>6</v>
      </c>
      <c r="I13" s="187">
        <v>2</v>
      </c>
      <c r="J13" s="188">
        <v>2</v>
      </c>
      <c r="K13" s="185">
        <v>2</v>
      </c>
      <c r="L13" s="186">
        <v>0</v>
      </c>
      <c r="M13" s="187">
        <v>4</v>
      </c>
      <c r="N13" s="188">
        <v>2</v>
      </c>
      <c r="O13" s="185">
        <v>2</v>
      </c>
      <c r="P13" s="186">
        <v>2</v>
      </c>
      <c r="Q13" s="187">
        <v>2</v>
      </c>
      <c r="R13" s="188">
        <v>8</v>
      </c>
      <c r="S13" s="189">
        <f t="shared" si="0"/>
        <v>70</v>
      </c>
    </row>
    <row r="14" spans="1:19" ht="15.75">
      <c r="A14" s="183" t="s">
        <v>321</v>
      </c>
      <c r="B14" s="184" t="s">
        <v>322</v>
      </c>
      <c r="C14" s="185">
        <v>2</v>
      </c>
      <c r="D14" s="186">
        <v>0</v>
      </c>
      <c r="E14" s="187">
        <v>2</v>
      </c>
      <c r="F14" s="188">
        <v>0</v>
      </c>
      <c r="G14" s="185">
        <v>0</v>
      </c>
      <c r="H14" s="186">
        <v>0</v>
      </c>
      <c r="I14" s="187">
        <v>2</v>
      </c>
      <c r="J14" s="188">
        <v>2</v>
      </c>
      <c r="K14" s="185">
        <v>4</v>
      </c>
      <c r="L14" s="186">
        <v>0</v>
      </c>
      <c r="M14" s="187">
        <v>12</v>
      </c>
      <c r="N14" s="188">
        <v>12</v>
      </c>
      <c r="O14" s="185">
        <v>6</v>
      </c>
      <c r="P14" s="186">
        <v>12</v>
      </c>
      <c r="Q14" s="187">
        <v>4</v>
      </c>
      <c r="R14" s="188">
        <v>2</v>
      </c>
      <c r="S14" s="189">
        <f t="shared" si="0"/>
        <v>60</v>
      </c>
    </row>
    <row r="15" spans="1:19" ht="15.75">
      <c r="A15" s="183" t="s">
        <v>323</v>
      </c>
      <c r="B15" s="184" t="s">
        <v>324</v>
      </c>
      <c r="C15" s="185">
        <v>4</v>
      </c>
      <c r="D15" s="186">
        <v>0</v>
      </c>
      <c r="E15" s="187">
        <v>6</v>
      </c>
      <c r="F15" s="188">
        <v>4</v>
      </c>
      <c r="G15" s="185">
        <v>2</v>
      </c>
      <c r="H15" s="186">
        <v>4</v>
      </c>
      <c r="I15" s="187">
        <v>12</v>
      </c>
      <c r="J15" s="188">
        <v>2</v>
      </c>
      <c r="K15" s="185">
        <v>2</v>
      </c>
      <c r="L15" s="186">
        <v>4</v>
      </c>
      <c r="M15" s="187">
        <v>2</v>
      </c>
      <c r="N15" s="188">
        <v>6</v>
      </c>
      <c r="O15" s="185">
        <v>4</v>
      </c>
      <c r="P15" s="186">
        <v>2</v>
      </c>
      <c r="Q15" s="187">
        <v>2</v>
      </c>
      <c r="R15" s="188">
        <v>2</v>
      </c>
      <c r="S15" s="189">
        <f t="shared" si="0"/>
        <v>58</v>
      </c>
    </row>
    <row r="16" spans="1:19" ht="15.75">
      <c r="A16" s="183" t="s">
        <v>325</v>
      </c>
      <c r="B16" s="190" t="s">
        <v>326</v>
      </c>
      <c r="C16" s="185">
        <v>10</v>
      </c>
      <c r="D16" s="186">
        <v>0</v>
      </c>
      <c r="E16" s="187">
        <v>0</v>
      </c>
      <c r="F16" s="188">
        <v>0</v>
      </c>
      <c r="G16" s="185">
        <v>6</v>
      </c>
      <c r="H16" s="186">
        <v>0</v>
      </c>
      <c r="I16" s="187">
        <v>2</v>
      </c>
      <c r="J16" s="188">
        <v>2</v>
      </c>
      <c r="K16" s="185">
        <v>12</v>
      </c>
      <c r="L16" s="186">
        <v>12</v>
      </c>
      <c r="M16" s="187">
        <v>2</v>
      </c>
      <c r="N16" s="188">
        <v>2</v>
      </c>
      <c r="O16" s="185">
        <v>2</v>
      </c>
      <c r="P16" s="186">
        <v>0</v>
      </c>
      <c r="Q16" s="187">
        <v>2</v>
      </c>
      <c r="R16" s="188">
        <v>6</v>
      </c>
      <c r="S16" s="189">
        <f t="shared" si="0"/>
        <v>58</v>
      </c>
    </row>
    <row r="17" spans="1:19" ht="15.75">
      <c r="A17" s="183" t="s">
        <v>327</v>
      </c>
      <c r="B17" s="190" t="s">
        <v>328</v>
      </c>
      <c r="C17" s="185">
        <v>8</v>
      </c>
      <c r="D17" s="186">
        <v>0</v>
      </c>
      <c r="E17" s="187">
        <v>0</v>
      </c>
      <c r="F17" s="188">
        <v>2</v>
      </c>
      <c r="G17" s="185">
        <v>0</v>
      </c>
      <c r="H17" s="186">
        <v>0</v>
      </c>
      <c r="I17" s="187">
        <v>4</v>
      </c>
      <c r="J17" s="188">
        <v>0</v>
      </c>
      <c r="K17" s="185">
        <v>2</v>
      </c>
      <c r="L17" s="186">
        <v>8</v>
      </c>
      <c r="M17" s="187">
        <v>2</v>
      </c>
      <c r="N17" s="188">
        <v>2</v>
      </c>
      <c r="O17" s="185">
        <v>2</v>
      </c>
      <c r="P17" s="186">
        <v>2</v>
      </c>
      <c r="Q17" s="187">
        <v>0</v>
      </c>
      <c r="R17" s="188">
        <v>0</v>
      </c>
      <c r="S17" s="189">
        <f t="shared" si="0"/>
        <v>32</v>
      </c>
    </row>
    <row r="18" spans="1:19" ht="15.75">
      <c r="A18" s="183" t="s">
        <v>329</v>
      </c>
      <c r="B18" s="184" t="s">
        <v>330</v>
      </c>
      <c r="C18" s="185">
        <v>0</v>
      </c>
      <c r="D18" s="186">
        <v>12</v>
      </c>
      <c r="E18" s="187">
        <v>0</v>
      </c>
      <c r="F18" s="188">
        <v>0</v>
      </c>
      <c r="G18" s="185">
        <v>0</v>
      </c>
      <c r="H18" s="186">
        <v>4</v>
      </c>
      <c r="I18" s="187">
        <v>2</v>
      </c>
      <c r="J18" s="188">
        <v>2</v>
      </c>
      <c r="K18" s="185">
        <v>0</v>
      </c>
      <c r="L18" s="186">
        <v>0</v>
      </c>
      <c r="M18" s="187">
        <v>2</v>
      </c>
      <c r="N18" s="188">
        <v>2</v>
      </c>
      <c r="O18" s="185">
        <v>2</v>
      </c>
      <c r="P18" s="186">
        <v>2</v>
      </c>
      <c r="Q18" s="187">
        <v>2</v>
      </c>
      <c r="R18" s="188">
        <v>2</v>
      </c>
      <c r="S18" s="189">
        <f t="shared" si="0"/>
        <v>32</v>
      </c>
    </row>
    <row r="19" spans="1:19" ht="15.75">
      <c r="A19" s="183" t="s">
        <v>331</v>
      </c>
      <c r="B19" s="177" t="s">
        <v>332</v>
      </c>
      <c r="C19" s="185">
        <v>0</v>
      </c>
      <c r="D19" s="186">
        <v>0</v>
      </c>
      <c r="E19" s="187">
        <v>0</v>
      </c>
      <c r="F19" s="188">
        <v>0</v>
      </c>
      <c r="G19" s="185">
        <v>0</v>
      </c>
      <c r="H19" s="186">
        <v>0</v>
      </c>
      <c r="I19" s="187">
        <v>6</v>
      </c>
      <c r="J19" s="188">
        <v>2</v>
      </c>
      <c r="K19" s="185">
        <v>0</v>
      </c>
      <c r="L19" s="186">
        <v>0</v>
      </c>
      <c r="M19" s="187">
        <v>10</v>
      </c>
      <c r="N19" s="188">
        <v>4</v>
      </c>
      <c r="O19" s="185">
        <v>2</v>
      </c>
      <c r="P19" s="186">
        <v>4</v>
      </c>
      <c r="Q19" s="187">
        <v>0</v>
      </c>
      <c r="R19" s="188">
        <v>0</v>
      </c>
      <c r="S19" s="189">
        <f t="shared" si="0"/>
        <v>28</v>
      </c>
    </row>
    <row r="20" spans="1:19" ht="15.75">
      <c r="A20" s="183" t="s">
        <v>333</v>
      </c>
      <c r="B20" s="190" t="s">
        <v>334</v>
      </c>
      <c r="C20" s="185">
        <v>2</v>
      </c>
      <c r="D20" s="186">
        <v>6</v>
      </c>
      <c r="E20" s="187">
        <v>0</v>
      </c>
      <c r="F20" s="188">
        <v>0</v>
      </c>
      <c r="G20" s="185">
        <v>2</v>
      </c>
      <c r="H20" s="186">
        <v>0</v>
      </c>
      <c r="I20" s="187">
        <v>2</v>
      </c>
      <c r="J20" s="188">
        <v>2</v>
      </c>
      <c r="K20" s="185">
        <v>0</v>
      </c>
      <c r="L20" s="186">
        <v>0</v>
      </c>
      <c r="M20" s="187">
        <v>0</v>
      </c>
      <c r="N20" s="188">
        <v>0</v>
      </c>
      <c r="O20" s="185">
        <v>0</v>
      </c>
      <c r="P20" s="186">
        <v>0</v>
      </c>
      <c r="Q20" s="187">
        <v>8</v>
      </c>
      <c r="R20" s="188">
        <v>4</v>
      </c>
      <c r="S20" s="189">
        <f t="shared" si="0"/>
        <v>26</v>
      </c>
    </row>
    <row r="21" spans="1:22" ht="15.75">
      <c r="A21" s="183" t="s">
        <v>335</v>
      </c>
      <c r="B21" s="190" t="s">
        <v>336</v>
      </c>
      <c r="C21" s="185">
        <v>12</v>
      </c>
      <c r="D21" s="186">
        <v>0</v>
      </c>
      <c r="E21" s="187">
        <v>0</v>
      </c>
      <c r="F21" s="188">
        <v>0</v>
      </c>
      <c r="G21" s="185">
        <v>0</v>
      </c>
      <c r="H21" s="186">
        <v>0</v>
      </c>
      <c r="I21" s="187">
        <v>0</v>
      </c>
      <c r="J21" s="188">
        <v>0</v>
      </c>
      <c r="K21" s="185">
        <v>2</v>
      </c>
      <c r="L21" s="186">
        <v>0</v>
      </c>
      <c r="M21" s="187">
        <v>0</v>
      </c>
      <c r="N21" s="188">
        <v>0</v>
      </c>
      <c r="O21" s="185">
        <v>0</v>
      </c>
      <c r="P21" s="186">
        <v>10</v>
      </c>
      <c r="Q21" s="187">
        <v>0</v>
      </c>
      <c r="R21" s="188">
        <v>0</v>
      </c>
      <c r="S21" s="189">
        <f t="shared" si="0"/>
        <v>24</v>
      </c>
      <c r="V21" s="113"/>
    </row>
    <row r="22" spans="1:19" ht="15.75">
      <c r="A22" s="183" t="s">
        <v>337</v>
      </c>
      <c r="B22" s="184" t="s">
        <v>338</v>
      </c>
      <c r="C22" s="185">
        <v>0</v>
      </c>
      <c r="D22" s="186">
        <v>0</v>
      </c>
      <c r="E22" s="187">
        <v>0</v>
      </c>
      <c r="F22" s="188">
        <v>0</v>
      </c>
      <c r="G22" s="185">
        <v>0</v>
      </c>
      <c r="H22" s="186">
        <v>0</v>
      </c>
      <c r="I22" s="187">
        <v>2</v>
      </c>
      <c r="J22" s="188">
        <v>2</v>
      </c>
      <c r="K22" s="185">
        <v>0</v>
      </c>
      <c r="L22" s="186">
        <v>0</v>
      </c>
      <c r="M22" s="187">
        <v>6</v>
      </c>
      <c r="N22" s="188">
        <v>0</v>
      </c>
      <c r="O22" s="185">
        <v>2</v>
      </c>
      <c r="P22" s="186">
        <v>6</v>
      </c>
      <c r="Q22" s="187">
        <v>2</v>
      </c>
      <c r="R22" s="188">
        <v>2</v>
      </c>
      <c r="S22" s="189">
        <f t="shared" si="0"/>
        <v>22</v>
      </c>
    </row>
    <row r="23" spans="1:19" ht="15.75">
      <c r="A23" s="183" t="s">
        <v>339</v>
      </c>
      <c r="B23" s="190" t="s">
        <v>340</v>
      </c>
      <c r="C23" s="185">
        <v>2</v>
      </c>
      <c r="D23" s="186">
        <v>2</v>
      </c>
      <c r="E23" s="187">
        <v>0</v>
      </c>
      <c r="F23" s="188">
        <v>0</v>
      </c>
      <c r="G23" s="185">
        <v>0</v>
      </c>
      <c r="H23" s="186">
        <v>0</v>
      </c>
      <c r="I23" s="187">
        <v>2</v>
      </c>
      <c r="J23" s="188">
        <v>2</v>
      </c>
      <c r="K23" s="185">
        <v>0</v>
      </c>
      <c r="L23" s="186">
        <v>0</v>
      </c>
      <c r="M23" s="187">
        <v>2</v>
      </c>
      <c r="N23" s="188">
        <v>2</v>
      </c>
      <c r="O23" s="185">
        <v>2</v>
      </c>
      <c r="P23" s="186">
        <v>0</v>
      </c>
      <c r="Q23" s="187">
        <v>2</v>
      </c>
      <c r="R23" s="188">
        <v>2</v>
      </c>
      <c r="S23" s="189">
        <f t="shared" si="0"/>
        <v>18</v>
      </c>
    </row>
    <row r="24" spans="1:19" ht="15.75">
      <c r="A24" s="183" t="s">
        <v>341</v>
      </c>
      <c r="B24" s="184" t="s">
        <v>342</v>
      </c>
      <c r="C24" s="185">
        <v>0</v>
      </c>
      <c r="D24" s="186">
        <v>0</v>
      </c>
      <c r="E24" s="187">
        <v>2</v>
      </c>
      <c r="F24" s="188">
        <v>0</v>
      </c>
      <c r="G24" s="185">
        <v>0</v>
      </c>
      <c r="H24" s="186">
        <v>0</v>
      </c>
      <c r="I24" s="187">
        <v>2</v>
      </c>
      <c r="J24" s="188">
        <v>0</v>
      </c>
      <c r="K24" s="185">
        <v>2</v>
      </c>
      <c r="L24" s="186">
        <v>2</v>
      </c>
      <c r="M24" s="187">
        <v>2</v>
      </c>
      <c r="N24" s="188">
        <v>0</v>
      </c>
      <c r="O24" s="185">
        <v>2</v>
      </c>
      <c r="P24" s="186">
        <v>2</v>
      </c>
      <c r="Q24" s="187">
        <v>2</v>
      </c>
      <c r="R24" s="188">
        <v>2</v>
      </c>
      <c r="S24" s="189">
        <f t="shared" si="0"/>
        <v>18</v>
      </c>
    </row>
    <row r="25" spans="1:19" ht="15.75">
      <c r="A25" s="183" t="s">
        <v>343</v>
      </c>
      <c r="B25" s="184" t="s">
        <v>344</v>
      </c>
      <c r="C25" s="185">
        <v>0</v>
      </c>
      <c r="D25" s="186">
        <v>0</v>
      </c>
      <c r="E25" s="187">
        <v>0</v>
      </c>
      <c r="F25" s="188">
        <v>0</v>
      </c>
      <c r="G25" s="185">
        <v>0</v>
      </c>
      <c r="H25" s="186">
        <v>0</v>
      </c>
      <c r="I25" s="187">
        <v>2</v>
      </c>
      <c r="J25" s="188">
        <v>2</v>
      </c>
      <c r="K25" s="185">
        <v>0</v>
      </c>
      <c r="L25" s="186">
        <v>0</v>
      </c>
      <c r="M25" s="187">
        <v>2</v>
      </c>
      <c r="N25" s="188">
        <v>8</v>
      </c>
      <c r="O25" s="185">
        <v>0</v>
      </c>
      <c r="P25" s="186">
        <v>0</v>
      </c>
      <c r="Q25" s="187">
        <v>0</v>
      </c>
      <c r="R25" s="188">
        <v>0</v>
      </c>
      <c r="S25" s="189">
        <f t="shared" si="0"/>
        <v>14</v>
      </c>
    </row>
    <row r="26" spans="1:19" ht="15.75">
      <c r="A26" s="183" t="s">
        <v>345</v>
      </c>
      <c r="B26" s="184" t="s">
        <v>346</v>
      </c>
      <c r="C26" s="185">
        <v>2</v>
      </c>
      <c r="D26" s="186">
        <v>0</v>
      </c>
      <c r="E26" s="187">
        <v>0</v>
      </c>
      <c r="F26" s="188">
        <v>0</v>
      </c>
      <c r="G26" s="185">
        <v>0</v>
      </c>
      <c r="H26" s="186">
        <v>0</v>
      </c>
      <c r="I26" s="187">
        <v>2</v>
      </c>
      <c r="J26" s="188">
        <v>2</v>
      </c>
      <c r="K26" s="185">
        <v>6</v>
      </c>
      <c r="L26" s="186">
        <v>0</v>
      </c>
      <c r="M26" s="187">
        <v>0</v>
      </c>
      <c r="N26" s="188">
        <v>0</v>
      </c>
      <c r="O26" s="185">
        <v>0</v>
      </c>
      <c r="P26" s="186">
        <v>0</v>
      </c>
      <c r="Q26" s="187">
        <v>0</v>
      </c>
      <c r="R26" s="188">
        <v>0</v>
      </c>
      <c r="S26" s="189">
        <f t="shared" si="0"/>
        <v>12</v>
      </c>
    </row>
    <row r="27" spans="1:19" ht="15.75">
      <c r="A27" s="183" t="s">
        <v>347</v>
      </c>
      <c r="B27" s="184" t="s">
        <v>348</v>
      </c>
      <c r="C27" s="185">
        <v>0</v>
      </c>
      <c r="D27" s="186">
        <v>0</v>
      </c>
      <c r="E27" s="187">
        <v>0</v>
      </c>
      <c r="F27" s="188">
        <v>0</v>
      </c>
      <c r="G27" s="185">
        <v>4</v>
      </c>
      <c r="H27" s="186">
        <v>0</v>
      </c>
      <c r="I27" s="187">
        <v>0</v>
      </c>
      <c r="J27" s="188">
        <v>0</v>
      </c>
      <c r="K27" s="185">
        <v>8</v>
      </c>
      <c r="L27" s="186">
        <v>0</v>
      </c>
      <c r="M27" s="187">
        <v>0</v>
      </c>
      <c r="N27" s="188">
        <v>0</v>
      </c>
      <c r="O27" s="185">
        <v>0</v>
      </c>
      <c r="P27" s="186">
        <v>0</v>
      </c>
      <c r="Q27" s="187">
        <v>0</v>
      </c>
      <c r="R27" s="188">
        <v>0</v>
      </c>
      <c r="S27" s="189">
        <f t="shared" si="0"/>
        <v>12</v>
      </c>
    </row>
    <row r="28" spans="1:19" ht="15.75">
      <c r="A28" s="183" t="s">
        <v>349</v>
      </c>
      <c r="B28" s="184" t="s">
        <v>350</v>
      </c>
      <c r="C28" s="185">
        <v>0</v>
      </c>
      <c r="D28" s="186">
        <v>0</v>
      </c>
      <c r="E28" s="187">
        <v>0</v>
      </c>
      <c r="F28" s="188">
        <v>0</v>
      </c>
      <c r="G28" s="185">
        <v>0</v>
      </c>
      <c r="H28" s="186">
        <v>0</v>
      </c>
      <c r="I28" s="187">
        <v>2</v>
      </c>
      <c r="J28" s="188">
        <v>2</v>
      </c>
      <c r="K28" s="185">
        <v>0</v>
      </c>
      <c r="L28" s="186">
        <v>0</v>
      </c>
      <c r="M28" s="187">
        <v>2</v>
      </c>
      <c r="N28" s="188">
        <v>2</v>
      </c>
      <c r="O28" s="185">
        <v>2</v>
      </c>
      <c r="P28" s="186">
        <v>2</v>
      </c>
      <c r="Q28" s="187">
        <v>0</v>
      </c>
      <c r="R28" s="188">
        <v>0</v>
      </c>
      <c r="S28" s="189">
        <f t="shared" si="0"/>
        <v>12</v>
      </c>
    </row>
    <row r="29" spans="1:19" ht="15.75">
      <c r="A29" s="183" t="s">
        <v>351</v>
      </c>
      <c r="B29" s="184" t="s">
        <v>32</v>
      </c>
      <c r="C29" s="185">
        <v>0</v>
      </c>
      <c r="D29" s="186">
        <v>0</v>
      </c>
      <c r="E29" s="187">
        <v>0</v>
      </c>
      <c r="F29" s="188">
        <v>0</v>
      </c>
      <c r="G29" s="185">
        <v>0</v>
      </c>
      <c r="H29" s="186">
        <v>0</v>
      </c>
      <c r="I29" s="187">
        <v>2</v>
      </c>
      <c r="J29" s="188">
        <v>2</v>
      </c>
      <c r="K29" s="185">
        <v>0</v>
      </c>
      <c r="L29" s="186">
        <v>0</v>
      </c>
      <c r="M29" s="187">
        <v>2</v>
      </c>
      <c r="N29" s="188">
        <v>0</v>
      </c>
      <c r="O29" s="185">
        <v>2</v>
      </c>
      <c r="P29" s="186">
        <v>2</v>
      </c>
      <c r="Q29" s="187">
        <v>0</v>
      </c>
      <c r="R29" s="188">
        <v>0</v>
      </c>
      <c r="S29" s="189">
        <f t="shared" si="0"/>
        <v>10</v>
      </c>
    </row>
    <row r="30" spans="1:19" ht="15.75">
      <c r="A30" s="183" t="s">
        <v>352</v>
      </c>
      <c r="B30" s="184" t="s">
        <v>353</v>
      </c>
      <c r="C30" s="185">
        <v>6</v>
      </c>
      <c r="D30" s="186">
        <v>0</v>
      </c>
      <c r="E30" s="187">
        <v>0</v>
      </c>
      <c r="F30" s="188">
        <v>0</v>
      </c>
      <c r="G30" s="185">
        <v>0</v>
      </c>
      <c r="H30" s="186">
        <v>0</v>
      </c>
      <c r="I30" s="187">
        <v>0</v>
      </c>
      <c r="J30" s="188">
        <v>0</v>
      </c>
      <c r="K30" s="185">
        <v>0</v>
      </c>
      <c r="L30" s="186">
        <v>0</v>
      </c>
      <c r="M30" s="187">
        <v>0</v>
      </c>
      <c r="N30" s="188">
        <v>0</v>
      </c>
      <c r="O30" s="185">
        <v>0</v>
      </c>
      <c r="P30" s="186">
        <v>0</v>
      </c>
      <c r="Q30" s="187">
        <v>0</v>
      </c>
      <c r="R30" s="188">
        <v>0</v>
      </c>
      <c r="S30" s="189">
        <f t="shared" si="0"/>
        <v>6</v>
      </c>
    </row>
    <row r="31" spans="1:19" ht="15.75">
      <c r="A31" s="183" t="s">
        <v>354</v>
      </c>
      <c r="B31" s="184" t="s">
        <v>355</v>
      </c>
      <c r="C31" s="185">
        <v>0</v>
      </c>
      <c r="D31" s="186">
        <v>0</v>
      </c>
      <c r="E31" s="187">
        <v>0</v>
      </c>
      <c r="F31" s="188">
        <v>0</v>
      </c>
      <c r="G31" s="185">
        <v>0</v>
      </c>
      <c r="H31" s="186">
        <v>0</v>
      </c>
      <c r="I31" s="187">
        <v>2</v>
      </c>
      <c r="J31" s="188">
        <v>2</v>
      </c>
      <c r="K31" s="185">
        <v>0</v>
      </c>
      <c r="L31" s="186">
        <v>0</v>
      </c>
      <c r="M31" s="187">
        <v>0</v>
      </c>
      <c r="N31" s="188">
        <v>0</v>
      </c>
      <c r="O31" s="185">
        <v>0</v>
      </c>
      <c r="P31" s="186">
        <v>0</v>
      </c>
      <c r="Q31" s="187">
        <v>0</v>
      </c>
      <c r="R31" s="188">
        <v>0</v>
      </c>
      <c r="S31" s="189">
        <f t="shared" si="0"/>
        <v>4</v>
      </c>
    </row>
    <row r="32" spans="1:19" ht="15.75">
      <c r="A32" s="183" t="s">
        <v>356</v>
      </c>
      <c r="B32" s="184" t="s">
        <v>357</v>
      </c>
      <c r="C32" s="185">
        <v>0</v>
      </c>
      <c r="D32" s="186">
        <v>0</v>
      </c>
      <c r="E32" s="187">
        <v>0</v>
      </c>
      <c r="F32" s="188">
        <v>0</v>
      </c>
      <c r="G32" s="185">
        <v>0</v>
      </c>
      <c r="H32" s="186">
        <v>0</v>
      </c>
      <c r="I32" s="187">
        <v>2</v>
      </c>
      <c r="J32" s="188">
        <v>0</v>
      </c>
      <c r="K32" s="185">
        <v>0</v>
      </c>
      <c r="L32" s="186">
        <v>0</v>
      </c>
      <c r="M32" s="187">
        <v>2</v>
      </c>
      <c r="N32" s="188">
        <v>0</v>
      </c>
      <c r="O32" s="185">
        <v>0</v>
      </c>
      <c r="P32" s="186">
        <v>0</v>
      </c>
      <c r="Q32" s="187">
        <v>0</v>
      </c>
      <c r="R32" s="188">
        <v>0</v>
      </c>
      <c r="S32" s="189">
        <f t="shared" si="0"/>
        <v>4</v>
      </c>
    </row>
    <row r="33" spans="1:19" ht="15.75">
      <c r="A33" s="183" t="s">
        <v>358</v>
      </c>
      <c r="B33" s="184" t="s">
        <v>359</v>
      </c>
      <c r="C33" s="185">
        <v>0</v>
      </c>
      <c r="D33" s="186">
        <v>0</v>
      </c>
      <c r="E33" s="187">
        <v>0</v>
      </c>
      <c r="F33" s="188">
        <v>0</v>
      </c>
      <c r="G33" s="185">
        <v>0</v>
      </c>
      <c r="H33" s="186">
        <v>0</v>
      </c>
      <c r="I33" s="187">
        <v>2</v>
      </c>
      <c r="J33" s="188">
        <v>0</v>
      </c>
      <c r="K33" s="185">
        <v>0</v>
      </c>
      <c r="L33" s="186">
        <v>0</v>
      </c>
      <c r="M33" s="187">
        <v>2</v>
      </c>
      <c r="N33" s="188">
        <v>0</v>
      </c>
      <c r="O33" s="185">
        <v>0</v>
      </c>
      <c r="P33" s="186">
        <v>0</v>
      </c>
      <c r="Q33" s="187">
        <v>0</v>
      </c>
      <c r="R33" s="188">
        <v>0</v>
      </c>
      <c r="S33" s="189">
        <f t="shared" si="0"/>
        <v>4</v>
      </c>
    </row>
    <row r="34" spans="1:19" ht="15.75">
      <c r="A34" s="183" t="s">
        <v>360</v>
      </c>
      <c r="B34" s="184" t="s">
        <v>361</v>
      </c>
      <c r="C34" s="185">
        <v>2</v>
      </c>
      <c r="D34" s="186">
        <v>0</v>
      </c>
      <c r="E34" s="187">
        <v>0</v>
      </c>
      <c r="F34" s="188">
        <v>0</v>
      </c>
      <c r="G34" s="185">
        <v>0</v>
      </c>
      <c r="H34" s="186">
        <v>0</v>
      </c>
      <c r="I34" s="187">
        <v>0</v>
      </c>
      <c r="J34" s="188">
        <v>0</v>
      </c>
      <c r="K34" s="185">
        <v>0</v>
      </c>
      <c r="L34" s="186">
        <v>0</v>
      </c>
      <c r="M34" s="187">
        <v>0</v>
      </c>
      <c r="N34" s="188">
        <v>0</v>
      </c>
      <c r="O34" s="185">
        <v>0</v>
      </c>
      <c r="P34" s="186">
        <v>0</v>
      </c>
      <c r="Q34" s="187">
        <v>0</v>
      </c>
      <c r="R34" s="188">
        <v>0</v>
      </c>
      <c r="S34" s="189">
        <f t="shared" si="0"/>
        <v>2</v>
      </c>
    </row>
    <row r="35" spans="1:19" ht="15.75">
      <c r="A35" s="183" t="s">
        <v>362</v>
      </c>
      <c r="B35" s="191" t="s">
        <v>363</v>
      </c>
      <c r="C35" s="185">
        <v>2</v>
      </c>
      <c r="D35" s="186">
        <v>0</v>
      </c>
      <c r="E35" s="187">
        <v>0</v>
      </c>
      <c r="F35" s="188">
        <v>0</v>
      </c>
      <c r="G35" s="185">
        <v>0</v>
      </c>
      <c r="H35" s="186">
        <v>0</v>
      </c>
      <c r="I35" s="187">
        <v>0</v>
      </c>
      <c r="J35" s="188">
        <v>0</v>
      </c>
      <c r="K35" s="185">
        <v>0</v>
      </c>
      <c r="L35" s="186">
        <v>0</v>
      </c>
      <c r="M35" s="187">
        <v>0</v>
      </c>
      <c r="N35" s="188">
        <v>0</v>
      </c>
      <c r="O35" s="185">
        <v>0</v>
      </c>
      <c r="P35" s="186">
        <v>0</v>
      </c>
      <c r="Q35" s="187">
        <v>0</v>
      </c>
      <c r="R35" s="188">
        <v>0</v>
      </c>
      <c r="S35" s="189">
        <f t="shared" si="0"/>
        <v>2</v>
      </c>
    </row>
    <row r="36" spans="1:19" ht="15.75">
      <c r="A36" s="183" t="s">
        <v>364</v>
      </c>
      <c r="B36" s="184" t="s">
        <v>365</v>
      </c>
      <c r="C36" s="185">
        <v>0</v>
      </c>
      <c r="D36" s="186">
        <v>0</v>
      </c>
      <c r="E36" s="187">
        <v>0</v>
      </c>
      <c r="F36" s="188">
        <v>0</v>
      </c>
      <c r="G36" s="185">
        <v>0</v>
      </c>
      <c r="H36" s="186">
        <v>0</v>
      </c>
      <c r="I36" s="187">
        <v>0</v>
      </c>
      <c r="J36" s="188">
        <v>0</v>
      </c>
      <c r="K36" s="185">
        <v>0</v>
      </c>
      <c r="L36" s="186">
        <v>0</v>
      </c>
      <c r="M36" s="187">
        <v>0</v>
      </c>
      <c r="N36" s="188">
        <v>0</v>
      </c>
      <c r="O36" s="185">
        <v>2</v>
      </c>
      <c r="P36" s="186">
        <v>0</v>
      </c>
      <c r="Q36" s="187">
        <v>0</v>
      </c>
      <c r="R36" s="188">
        <v>0</v>
      </c>
      <c r="S36" s="189">
        <f t="shared" si="0"/>
        <v>2</v>
      </c>
    </row>
    <row r="37" spans="1:19" ht="15.75">
      <c r="A37" s="183" t="s">
        <v>366</v>
      </c>
      <c r="B37" s="184"/>
      <c r="C37" s="185"/>
      <c r="D37" s="186"/>
      <c r="E37" s="187"/>
      <c r="F37" s="188"/>
      <c r="G37" s="185"/>
      <c r="H37" s="186"/>
      <c r="I37" s="187"/>
      <c r="J37" s="188"/>
      <c r="K37" s="185"/>
      <c r="L37" s="186"/>
      <c r="M37" s="187"/>
      <c r="N37" s="188"/>
      <c r="O37" s="185"/>
      <c r="P37" s="186"/>
      <c r="Q37" s="187"/>
      <c r="R37" s="188"/>
      <c r="S37" s="189">
        <f t="shared" si="0"/>
        <v>0</v>
      </c>
    </row>
    <row r="38" spans="1:19" ht="15.75">
      <c r="A38" s="183" t="s">
        <v>367</v>
      </c>
      <c r="B38" s="184"/>
      <c r="C38" s="185"/>
      <c r="D38" s="186"/>
      <c r="E38" s="187"/>
      <c r="F38" s="188"/>
      <c r="G38" s="185"/>
      <c r="H38" s="186"/>
      <c r="I38" s="187"/>
      <c r="J38" s="188"/>
      <c r="K38" s="185"/>
      <c r="L38" s="186"/>
      <c r="M38" s="187"/>
      <c r="N38" s="188"/>
      <c r="O38" s="185"/>
      <c r="P38" s="186"/>
      <c r="Q38" s="187"/>
      <c r="R38" s="188"/>
      <c r="S38" s="189">
        <f t="shared" si="0"/>
        <v>0</v>
      </c>
    </row>
    <row r="39" spans="1:19" ht="15.75">
      <c r="A39" s="192" t="s">
        <v>368</v>
      </c>
      <c r="B39" s="193"/>
      <c r="C39" s="194"/>
      <c r="D39" s="195"/>
      <c r="E39" s="167"/>
      <c r="F39" s="168"/>
      <c r="G39" s="194"/>
      <c r="H39" s="195"/>
      <c r="I39" s="167"/>
      <c r="J39" s="168"/>
      <c r="K39" s="194"/>
      <c r="L39" s="195"/>
      <c r="M39" s="167"/>
      <c r="N39" s="168"/>
      <c r="O39" s="194"/>
      <c r="P39" s="168"/>
      <c r="Q39" s="167"/>
      <c r="R39" s="168"/>
      <c r="S39" s="196">
        <f t="shared" si="0"/>
        <v>0</v>
      </c>
    </row>
  </sheetData>
  <sheetProtection selectLockedCells="1" selectUnlockedCells="1"/>
  <mergeCells count="14">
    <mergeCell ref="K8:L8"/>
    <mergeCell ref="M8:N8"/>
    <mergeCell ref="O8:P8"/>
    <mergeCell ref="Q8:R8"/>
    <mergeCell ref="A1:S3"/>
    <mergeCell ref="A4:S4"/>
    <mergeCell ref="A5:S5"/>
    <mergeCell ref="A6:S6"/>
    <mergeCell ref="A7:S7"/>
    <mergeCell ref="A8:A9"/>
    <mergeCell ref="C8:D8"/>
    <mergeCell ref="E8:F8"/>
    <mergeCell ref="G8:H8"/>
    <mergeCell ref="I8:J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75" zoomScaleNormal="75" zoomScaleSheetLayoutView="75" zoomScalePageLayoutView="0" workbookViewId="0" topLeftCell="A1">
      <selection activeCell="E9" sqref="E9"/>
    </sheetView>
  </sheetViews>
  <sheetFormatPr defaultColWidth="9.140625" defaultRowHeight="12.75"/>
  <cols>
    <col min="1" max="1" width="4.00390625" style="14" customWidth="1"/>
    <col min="2" max="2" width="27.140625" style="14" customWidth="1"/>
    <col min="3" max="3" width="21.8515625" style="14" customWidth="1"/>
    <col min="4" max="4" width="19.28125" style="14" customWidth="1"/>
    <col min="5" max="5" width="13.7109375" style="14" customWidth="1"/>
    <col min="6" max="6" width="7.421875" style="14" customWidth="1"/>
    <col min="7" max="7" width="11.57421875" style="14" customWidth="1"/>
    <col min="8" max="8" width="12.57421875" style="14" customWidth="1"/>
    <col min="9" max="9" width="26.28125" style="15" customWidth="1"/>
    <col min="10" max="10" width="17.57421875" style="15" customWidth="1"/>
    <col min="11" max="11" width="25.140625" style="15" customWidth="1"/>
    <col min="12" max="13" width="9.140625" style="14" customWidth="1"/>
    <col min="14" max="14" width="39.57421875" style="14" customWidth="1"/>
    <col min="15" max="16384" width="9.140625" style="14" customWidth="1"/>
  </cols>
  <sheetData>
    <row r="1" spans="1:12" ht="12.7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7"/>
    </row>
    <row r="2" spans="1:12" ht="12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7"/>
    </row>
    <row r="3" spans="1:12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7"/>
    </row>
    <row r="4" spans="1:12" ht="18">
      <c r="A4" s="199" t="s">
        <v>34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7:8" ht="12.75">
      <c r="G5" s="198"/>
      <c r="H5" s="198"/>
    </row>
    <row r="6" spans="7:11" ht="14.25">
      <c r="G6" s="18"/>
      <c r="H6" s="18"/>
      <c r="I6" s="19"/>
      <c r="J6" s="19"/>
      <c r="K6" s="19"/>
    </row>
    <row r="7" spans="1:11" ht="15">
      <c r="A7" s="20">
        <v>3</v>
      </c>
      <c r="B7" s="21" t="str">
        <f>IF(A7="","",VLOOKUP(A7,ESCOLAS!$A$4:$C$47,3,3))</f>
        <v>JD. DAS NAÇÕES</v>
      </c>
      <c r="C7" s="20"/>
      <c r="G7" s="22">
        <v>41891</v>
      </c>
      <c r="H7" s="200" t="s">
        <v>35</v>
      </c>
      <c r="I7" s="200"/>
      <c r="J7" s="200"/>
      <c r="K7" s="200"/>
    </row>
    <row r="8" spans="1:11" ht="15">
      <c r="A8" s="20"/>
      <c r="B8" s="23">
        <v>1</v>
      </c>
      <c r="C8" s="24" t="str">
        <f>B9</f>
        <v>DR. QUIRINO</v>
      </c>
      <c r="D8" s="20"/>
      <c r="E8" s="20"/>
      <c r="G8" s="25" t="s">
        <v>36</v>
      </c>
      <c r="H8" s="25" t="s">
        <v>37</v>
      </c>
      <c r="I8" s="25" t="s">
        <v>38</v>
      </c>
      <c r="J8" s="25" t="s">
        <v>39</v>
      </c>
      <c r="K8" s="25" t="s">
        <v>38</v>
      </c>
    </row>
    <row r="9" spans="1:11" ht="15">
      <c r="A9" s="14">
        <v>12</v>
      </c>
      <c r="B9" s="26" t="str">
        <f>IF(A9="","",VLOOKUP(A9,ESCOLAS!$A$4:$C$47,3,3))</f>
        <v>DR. QUIRINO</v>
      </c>
      <c r="C9" s="27">
        <v>5</v>
      </c>
      <c r="D9" s="20"/>
      <c r="E9" s="20"/>
      <c r="G9" s="28">
        <v>1</v>
      </c>
      <c r="H9" s="29" t="s">
        <v>40</v>
      </c>
      <c r="I9" s="28" t="str">
        <f>B7</f>
        <v>JD. DAS NAÇÕES</v>
      </c>
      <c r="J9" s="30" t="s">
        <v>41</v>
      </c>
      <c r="K9" s="28" t="str">
        <f>B9</f>
        <v>DR. QUIRINO</v>
      </c>
    </row>
    <row r="10" spans="2:11" ht="15">
      <c r="B10" s="31"/>
      <c r="C10" s="32"/>
      <c r="D10" s="33" t="str">
        <f>B13</f>
        <v>W. THAUMATURGO</v>
      </c>
      <c r="E10" s="20"/>
      <c r="G10" s="28">
        <v>2</v>
      </c>
      <c r="H10" s="29" t="s">
        <v>42</v>
      </c>
      <c r="I10" s="34" t="str">
        <f>B11</f>
        <v>CORONEL</v>
      </c>
      <c r="J10" s="30" t="s">
        <v>43</v>
      </c>
      <c r="K10" s="28" t="str">
        <f>B13</f>
        <v>W. THAUMATURGO</v>
      </c>
    </row>
    <row r="11" spans="1:11" ht="15">
      <c r="A11" s="14">
        <v>23</v>
      </c>
      <c r="B11" s="35" t="str">
        <f>IF(A11="","",VLOOKUP(A11,ESCOLAS!$A$4:$C$47,3,3))</f>
        <v>CORONEL</v>
      </c>
      <c r="C11" s="32"/>
      <c r="D11" s="27"/>
      <c r="E11" s="20"/>
      <c r="G11" s="28">
        <v>3</v>
      </c>
      <c r="H11" s="36" t="s">
        <v>44</v>
      </c>
      <c r="I11" s="37" t="str">
        <f>B15</f>
        <v>CLAUDIO CESAR</v>
      </c>
      <c r="J11" s="30" t="s">
        <v>45</v>
      </c>
      <c r="K11" s="37" t="str">
        <f>B17</f>
        <v>ITAIM</v>
      </c>
    </row>
    <row r="12" spans="2:11" ht="15">
      <c r="B12" s="23">
        <v>2</v>
      </c>
      <c r="C12" s="38" t="str">
        <f>B13</f>
        <v>W. THAUMATURGO</v>
      </c>
      <c r="D12" s="32"/>
      <c r="E12" s="20"/>
      <c r="G12" s="39">
        <v>4</v>
      </c>
      <c r="H12" s="40" t="s">
        <v>46</v>
      </c>
      <c r="I12" s="41" t="str">
        <f>B19</f>
        <v>DOCELINA C.</v>
      </c>
      <c r="J12" s="30" t="s">
        <v>47</v>
      </c>
      <c r="K12" s="41" t="str">
        <f>B21</f>
        <v>CAIEIRAS</v>
      </c>
    </row>
    <row r="13" spans="1:11" ht="15">
      <c r="A13" s="14">
        <v>11</v>
      </c>
      <c r="B13" s="26" t="str">
        <f>IF(A13="","",VLOOKUP(A13,ESCOLAS!$A$4:$C$47,3,3))</f>
        <v>W. THAUMATURGO</v>
      </c>
      <c r="C13" s="20"/>
      <c r="D13" s="32"/>
      <c r="E13" s="20"/>
      <c r="G13" s="201" t="s">
        <v>48</v>
      </c>
      <c r="H13" s="201"/>
      <c r="I13" s="201"/>
      <c r="J13" s="201"/>
      <c r="K13" s="201"/>
    </row>
    <row r="14" spans="2:11" ht="15">
      <c r="B14" s="31"/>
      <c r="C14" s="20"/>
      <c r="D14" s="32">
        <v>7</v>
      </c>
      <c r="E14" s="42" t="str">
        <f>C20</f>
        <v>DOCELINA C.</v>
      </c>
      <c r="G14" s="28">
        <v>5</v>
      </c>
      <c r="H14" s="29" t="s">
        <v>49</v>
      </c>
      <c r="I14" s="28" t="str">
        <f>B9</f>
        <v>DR. QUIRINO</v>
      </c>
      <c r="J14" s="30" t="s">
        <v>50</v>
      </c>
      <c r="K14" s="28" t="str">
        <f>B13</f>
        <v>W. THAUMATURGO</v>
      </c>
    </row>
    <row r="15" spans="1:11" ht="15">
      <c r="A15" s="14">
        <v>18</v>
      </c>
      <c r="B15" s="35" t="str">
        <f>IF(A15="","",VLOOKUP(A15,ESCOLAS!$A$4:$C$47,3,3))</f>
        <v>CLAUDIO CESAR</v>
      </c>
      <c r="C15" s="20"/>
      <c r="D15" s="32"/>
      <c r="E15" s="20"/>
      <c r="G15" s="39">
        <v>6</v>
      </c>
      <c r="H15" s="29" t="s">
        <v>51</v>
      </c>
      <c r="I15" s="28" t="str">
        <f>B15</f>
        <v>CLAUDIO CESAR</v>
      </c>
      <c r="J15" s="30" t="s">
        <v>50</v>
      </c>
      <c r="K15" s="28" t="str">
        <f>B19</f>
        <v>DOCELINA C.</v>
      </c>
    </row>
    <row r="16" spans="2:11" ht="15">
      <c r="B16" s="23">
        <v>3</v>
      </c>
      <c r="C16" s="24" t="str">
        <f>B15</f>
        <v>CLAUDIO CESAR</v>
      </c>
      <c r="D16" s="32"/>
      <c r="E16" s="20"/>
      <c r="G16" s="28">
        <v>8</v>
      </c>
      <c r="H16" s="36" t="s">
        <v>52</v>
      </c>
      <c r="I16" s="28" t="str">
        <f>B9</f>
        <v>DR. QUIRINO</v>
      </c>
      <c r="J16" s="30" t="s">
        <v>53</v>
      </c>
      <c r="K16" s="28" t="str">
        <f>B15</f>
        <v>CLAUDIO CESAR</v>
      </c>
    </row>
    <row r="17" spans="1:11" ht="15">
      <c r="A17" s="14">
        <v>10</v>
      </c>
      <c r="B17" s="26" t="str">
        <f>IF(A17="","",VLOOKUP(A17,ESCOLAS!$A$4:$C$47,3,3))</f>
        <v>ITAIM</v>
      </c>
      <c r="C17" s="27">
        <v>6</v>
      </c>
      <c r="D17" s="32"/>
      <c r="E17" s="20"/>
      <c r="G17" s="28">
        <v>7</v>
      </c>
      <c r="H17" s="36" t="s">
        <v>54</v>
      </c>
      <c r="I17" s="28" t="str">
        <f>C12</f>
        <v>W. THAUMATURGO</v>
      </c>
      <c r="J17" s="30" t="s">
        <v>55</v>
      </c>
      <c r="K17" s="28" t="str">
        <f>C20</f>
        <v>DOCELINA C.</v>
      </c>
    </row>
    <row r="18" spans="2:11" ht="15">
      <c r="B18" s="31"/>
      <c r="C18" s="32"/>
      <c r="D18" s="38" t="str">
        <f>C20</f>
        <v>DOCELINA C.</v>
      </c>
      <c r="E18" s="20"/>
      <c r="G18" s="43"/>
      <c r="H18" s="43"/>
      <c r="I18" s="43"/>
      <c r="J18" s="43"/>
      <c r="K18" s="43"/>
    </row>
    <row r="19" spans="1:11" ht="15">
      <c r="A19" s="14">
        <v>5</v>
      </c>
      <c r="B19" s="35" t="str">
        <f>IF(A19="","",VLOOKUP(A19,ESCOLAS!$A$4:$C$47,3,3))</f>
        <v>DOCELINA C.</v>
      </c>
      <c r="C19" s="32"/>
      <c r="D19" s="20"/>
      <c r="E19" s="44"/>
      <c r="G19" s="45"/>
      <c r="H19" s="46"/>
      <c r="I19" s="45"/>
      <c r="J19" s="47"/>
      <c r="K19" s="45"/>
    </row>
    <row r="20" spans="2:11" ht="15">
      <c r="B20" s="23">
        <v>4</v>
      </c>
      <c r="C20" s="38" t="str">
        <f>B19</f>
        <v>DOCELINA C.</v>
      </c>
      <c r="D20" s="20"/>
      <c r="E20" s="20"/>
      <c r="G20" s="45"/>
      <c r="H20" s="46"/>
      <c r="I20" s="45"/>
      <c r="J20" s="47"/>
      <c r="K20" s="45"/>
    </row>
    <row r="21" spans="1:11" ht="15">
      <c r="A21" s="14">
        <v>14</v>
      </c>
      <c r="B21" s="26" t="str">
        <f>IF(A21="","",VLOOKUP(A21,ESCOLAS!$A$4:$C$47,3,3))</f>
        <v>CAIEIRAS</v>
      </c>
      <c r="C21" s="20"/>
      <c r="D21" s="20"/>
      <c r="E21" s="20"/>
      <c r="G21" s="45"/>
      <c r="H21" s="46"/>
      <c r="I21" s="45"/>
      <c r="J21" s="47"/>
      <c r="K21" s="45"/>
    </row>
  </sheetData>
  <sheetProtection selectLockedCells="1" selectUnlockedCells="1"/>
  <mergeCells count="5">
    <mergeCell ref="A1:K3"/>
    <mergeCell ref="A4:L4"/>
    <mergeCell ref="G5:H5"/>
    <mergeCell ref="H7:K7"/>
    <mergeCell ref="G13:K13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Normal="75" zoomScaleSheetLayoutView="100" zoomScalePageLayoutView="0" workbookViewId="0" topLeftCell="A1">
      <selection activeCell="A41" sqref="A41"/>
    </sheetView>
  </sheetViews>
  <sheetFormatPr defaultColWidth="9.140625" defaultRowHeight="12.75"/>
  <cols>
    <col min="1" max="1" width="5.28125" style="14" customWidth="1"/>
    <col min="2" max="2" width="28.00390625" style="14" customWidth="1"/>
    <col min="3" max="3" width="24.140625" style="14" customWidth="1"/>
    <col min="4" max="4" width="29.00390625" style="14" customWidth="1"/>
    <col min="5" max="5" width="23.421875" style="14" customWidth="1"/>
    <col min="6" max="6" width="19.00390625" style="14" customWidth="1"/>
    <col min="7" max="7" width="15.140625" style="14" customWidth="1"/>
    <col min="8" max="8" width="15.421875" style="14" customWidth="1"/>
    <col min="9" max="9" width="14.421875" style="14" customWidth="1"/>
    <col min="10" max="10" width="29.8515625" style="15" customWidth="1"/>
    <col min="11" max="11" width="21.00390625" style="15" customWidth="1"/>
    <col min="12" max="12" width="30.140625" style="15" customWidth="1"/>
    <col min="13" max="16384" width="9.140625" style="14" customWidth="1"/>
  </cols>
  <sheetData>
    <row r="1" spans="1:12" ht="12.7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8">
      <c r="A4" s="199" t="s">
        <v>56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7:12" ht="18">
      <c r="G5" s="18"/>
      <c r="H5" s="202"/>
      <c r="I5" s="202"/>
      <c r="J5" s="48"/>
      <c r="K5" s="48"/>
      <c r="L5" s="48"/>
    </row>
    <row r="6" spans="2:12" ht="15">
      <c r="B6" s="49" t="s">
        <v>57</v>
      </c>
      <c r="C6" s="20"/>
      <c r="D6" s="20"/>
      <c r="E6" s="20"/>
      <c r="F6" s="20"/>
      <c r="G6" s="50"/>
      <c r="H6" s="50"/>
      <c r="I6" s="50"/>
      <c r="J6" s="50"/>
      <c r="K6" s="50"/>
      <c r="L6" s="19"/>
    </row>
    <row r="7" spans="2:12" ht="15">
      <c r="B7" s="20"/>
      <c r="F7" s="20"/>
      <c r="G7" s="34"/>
      <c r="H7" s="22">
        <v>41891</v>
      </c>
      <c r="I7" s="200" t="s">
        <v>35</v>
      </c>
      <c r="J7" s="200"/>
      <c r="K7" s="200"/>
      <c r="L7" s="200"/>
    </row>
    <row r="8" spans="1:12" ht="15">
      <c r="A8" s="20">
        <v>29</v>
      </c>
      <c r="B8" s="35" t="str">
        <f>IF(A8="","",VLOOKUP(A8,ESCOLAS!$A$4:$C$47,3,3))</f>
        <v>ESPLANADA II</v>
      </c>
      <c r="C8" s="51"/>
      <c r="D8" s="35"/>
      <c r="G8" s="34"/>
      <c r="H8" s="25" t="s">
        <v>36</v>
      </c>
      <c r="I8" s="25" t="s">
        <v>37</v>
      </c>
      <c r="J8" s="25" t="s">
        <v>38</v>
      </c>
      <c r="K8" s="25" t="s">
        <v>39</v>
      </c>
      <c r="L8" s="25" t="s">
        <v>38</v>
      </c>
    </row>
    <row r="9" spans="2:12" ht="15.75">
      <c r="B9" s="21"/>
      <c r="C9" s="20"/>
      <c r="D9" s="27"/>
      <c r="E9" s="33"/>
      <c r="F9" s="35" t="str">
        <f>B10</f>
        <v>LAFAYETTE</v>
      </c>
      <c r="G9" s="34"/>
      <c r="H9" s="28">
        <v>1</v>
      </c>
      <c r="I9" s="29" t="s">
        <v>58</v>
      </c>
      <c r="J9" s="28" t="str">
        <f>B10</f>
        <v>LAFAYETTE</v>
      </c>
      <c r="K9" s="52" t="s">
        <v>59</v>
      </c>
      <c r="L9" s="28" t="str">
        <f>B12</f>
        <v>ERNANI BARROS</v>
      </c>
    </row>
    <row r="10" spans="1:12" ht="15.75">
      <c r="A10" s="14">
        <v>6</v>
      </c>
      <c r="B10" s="35" t="str">
        <f>IF(A10="","",VLOOKUP(A10,ESCOLAS!$A$4:$C$47,3,3))</f>
        <v>LAFAYETTE</v>
      </c>
      <c r="C10" s="20"/>
      <c r="D10" s="32">
        <v>4</v>
      </c>
      <c r="E10" s="20"/>
      <c r="F10" s="27"/>
      <c r="G10" s="34"/>
      <c r="H10" s="28">
        <v>2</v>
      </c>
      <c r="I10" s="29" t="s">
        <v>60</v>
      </c>
      <c r="J10" s="28" t="str">
        <f>B14</f>
        <v>ITAIM</v>
      </c>
      <c r="K10" s="52" t="s">
        <v>61</v>
      </c>
      <c r="L10" s="28" t="str">
        <f>B16</f>
        <v>SESI</v>
      </c>
    </row>
    <row r="11" spans="2:12" ht="15">
      <c r="B11" s="23">
        <v>1</v>
      </c>
      <c r="C11" s="51"/>
      <c r="D11" s="26" t="str">
        <f>B10</f>
        <v>LAFAYETTE</v>
      </c>
      <c r="E11" s="20"/>
      <c r="F11" s="32"/>
      <c r="G11" s="34"/>
      <c r="H11" s="28">
        <v>3</v>
      </c>
      <c r="I11" s="29" t="s">
        <v>62</v>
      </c>
      <c r="J11" s="28" t="str">
        <f>B18</f>
        <v>JD. DAS NAÇÕES</v>
      </c>
      <c r="K11" s="30" t="s">
        <v>45</v>
      </c>
      <c r="L11" s="28" t="str">
        <f>B20</f>
        <v>AVEDIS</v>
      </c>
    </row>
    <row r="12" spans="1:12" ht="15.75">
      <c r="A12" s="14">
        <v>2</v>
      </c>
      <c r="B12" s="26" t="str">
        <f>IF(A12="","",VLOOKUP(A12,ESCOLAS!$A$4:$C$47,3,3))</f>
        <v>ERNANI BARROS</v>
      </c>
      <c r="C12" s="20"/>
      <c r="D12" s="20"/>
      <c r="E12" s="20"/>
      <c r="F12" s="32"/>
      <c r="G12" s="34"/>
      <c r="H12" s="28">
        <v>4</v>
      </c>
      <c r="I12" s="29" t="s">
        <v>63</v>
      </c>
      <c r="J12" s="28" t="str">
        <f>B8</f>
        <v>ESPLANADA II</v>
      </c>
      <c r="K12" s="52" t="s">
        <v>64</v>
      </c>
      <c r="L12" s="28" t="str">
        <f>B10</f>
        <v>LAFAYETTE</v>
      </c>
    </row>
    <row r="13" spans="2:12" ht="15.75">
      <c r="B13" s="21"/>
      <c r="C13" s="20"/>
      <c r="D13" s="20"/>
      <c r="E13" s="20"/>
      <c r="F13" s="32">
        <v>6</v>
      </c>
      <c r="G13" s="34"/>
      <c r="H13" s="28">
        <v>5</v>
      </c>
      <c r="I13" s="29" t="s">
        <v>65</v>
      </c>
      <c r="J13" s="28" t="str">
        <f>B16</f>
        <v>SESI</v>
      </c>
      <c r="K13" s="52" t="s">
        <v>43</v>
      </c>
      <c r="L13" s="28" t="str">
        <f>B18</f>
        <v>JD. DAS NAÇÕES</v>
      </c>
    </row>
    <row r="14" spans="1:12" ht="14.25">
      <c r="A14" s="14">
        <v>10</v>
      </c>
      <c r="B14" s="35" t="str">
        <f>IF(A14="","",VLOOKUP(A14,ESCOLAS!$A$4:$C$47,3,3))</f>
        <v>ITAIM</v>
      </c>
      <c r="C14" s="20"/>
      <c r="D14" s="20"/>
      <c r="E14" s="20"/>
      <c r="F14" s="32"/>
      <c r="G14" s="53" t="str">
        <f>B10</f>
        <v>LAFAYETTE</v>
      </c>
      <c r="J14" s="14"/>
      <c r="K14" s="14"/>
      <c r="L14" s="14"/>
    </row>
    <row r="15" spans="2:12" ht="15">
      <c r="B15" s="23">
        <v>2</v>
      </c>
      <c r="C15" s="51"/>
      <c r="D15" s="35" t="str">
        <f>B16</f>
        <v>SESI</v>
      </c>
      <c r="E15" s="20"/>
      <c r="F15" s="32"/>
      <c r="G15" s="45"/>
      <c r="H15" s="54"/>
      <c r="I15" s="203"/>
      <c r="J15" s="203"/>
      <c r="K15" s="203"/>
      <c r="L15" s="203"/>
    </row>
    <row r="16" spans="1:12" ht="15">
      <c r="A16" s="14">
        <v>27</v>
      </c>
      <c r="B16" s="26" t="str">
        <f>IF(A16="","",VLOOKUP(A16,ESCOLAS!$A$4:$C$47,3,3))</f>
        <v>SESI</v>
      </c>
      <c r="C16" s="20"/>
      <c r="D16" s="32"/>
      <c r="E16" s="20"/>
      <c r="F16" s="32"/>
      <c r="G16" s="45"/>
      <c r="H16" s="43"/>
      <c r="I16" s="43"/>
      <c r="J16" s="43"/>
      <c r="K16" s="43"/>
      <c r="L16" s="43"/>
    </row>
    <row r="17" spans="2:12" ht="15.75">
      <c r="B17" s="21"/>
      <c r="C17" s="20"/>
      <c r="D17" s="32">
        <v>5</v>
      </c>
      <c r="E17" s="33"/>
      <c r="F17" s="26" t="str">
        <f>B18</f>
        <v>JD. DAS NAÇÕES</v>
      </c>
      <c r="G17" s="45"/>
      <c r="H17" s="45"/>
      <c r="I17" s="46"/>
      <c r="J17" s="45"/>
      <c r="K17" s="55"/>
      <c r="L17" s="45"/>
    </row>
    <row r="18" spans="1:12" ht="15.75">
      <c r="A18" s="14">
        <v>3</v>
      </c>
      <c r="B18" s="35" t="str">
        <f>IF(A18="","",VLOOKUP(A18,ESCOLAS!$A$4:$C$47,3,3))</f>
        <v>JD. DAS NAÇÕES</v>
      </c>
      <c r="C18" s="20"/>
      <c r="D18" s="32"/>
      <c r="E18" s="20"/>
      <c r="F18" s="20"/>
      <c r="G18" s="45"/>
      <c r="H18" s="45"/>
      <c r="I18" s="46"/>
      <c r="J18" s="45"/>
      <c r="K18" s="55"/>
      <c r="L18" s="45"/>
    </row>
    <row r="19" spans="2:12" ht="15.75">
      <c r="B19" s="23">
        <v>3</v>
      </c>
      <c r="C19" s="51"/>
      <c r="D19" s="26" t="str">
        <f>B18</f>
        <v>JD. DAS NAÇÕES</v>
      </c>
      <c r="E19" s="20"/>
      <c r="F19" s="20"/>
      <c r="G19" s="45"/>
      <c r="H19" s="45"/>
      <c r="I19" s="46"/>
      <c r="J19" s="45"/>
      <c r="K19" s="55"/>
      <c r="L19" s="45"/>
    </row>
    <row r="20" spans="1:12" ht="15.75">
      <c r="A20" s="14">
        <v>21</v>
      </c>
      <c r="B20" s="26" t="str">
        <f>IF(A20="","",VLOOKUP(A20,ESCOLAS!$A$4:$C$47,3,3))</f>
        <v>AVEDIS</v>
      </c>
      <c r="C20" s="20"/>
      <c r="D20" s="20"/>
      <c r="E20" s="20"/>
      <c r="F20" s="20"/>
      <c r="G20" s="18"/>
      <c r="H20" s="45"/>
      <c r="I20" s="46"/>
      <c r="J20" s="45"/>
      <c r="K20" s="55"/>
      <c r="L20" s="45"/>
    </row>
    <row r="21" spans="2:12" ht="14.25">
      <c r="B21" s="56"/>
      <c r="C21" s="20"/>
      <c r="D21" s="20"/>
      <c r="E21" s="20"/>
      <c r="F21" s="20"/>
      <c r="G21" s="18"/>
      <c r="H21" s="18"/>
      <c r="I21" s="18"/>
      <c r="J21" s="34"/>
      <c r="K21" s="19"/>
      <c r="L21" s="19"/>
    </row>
    <row r="22" spans="1:12" ht="14.2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2:12" ht="18">
      <c r="B23" s="20"/>
      <c r="C23" s="20"/>
      <c r="D23" s="20"/>
      <c r="E23" s="20"/>
      <c r="F23" s="20"/>
      <c r="G23" s="18"/>
      <c r="H23" s="202"/>
      <c r="I23" s="202"/>
      <c r="J23" s="48"/>
      <c r="K23" s="48"/>
      <c r="L23" s="48"/>
    </row>
    <row r="24" spans="2:7" ht="14.25">
      <c r="B24" s="49" t="s">
        <v>66</v>
      </c>
      <c r="C24" s="20"/>
      <c r="D24" s="20"/>
      <c r="E24" s="20"/>
      <c r="F24" s="20"/>
      <c r="G24" s="18"/>
    </row>
    <row r="25" spans="2:7" ht="14.25">
      <c r="B25" s="20"/>
      <c r="C25" s="20"/>
      <c r="D25" s="20"/>
      <c r="E25" s="20"/>
      <c r="F25" s="20"/>
      <c r="G25" s="18"/>
    </row>
    <row r="26" spans="2:12" ht="15">
      <c r="B26" s="20"/>
      <c r="F26" s="20"/>
      <c r="G26" s="18"/>
      <c r="H26" s="22">
        <v>41891</v>
      </c>
      <c r="I26" s="200" t="s">
        <v>67</v>
      </c>
      <c r="J26" s="200"/>
      <c r="K26" s="200"/>
      <c r="L26" s="200"/>
    </row>
    <row r="27" spans="1:12" ht="15">
      <c r="A27" s="14">
        <v>18</v>
      </c>
      <c r="B27" s="35" t="str">
        <f>IF(A27="","",VLOOKUP(A27,ESCOLAS!$A$4:$C$47,3,3))</f>
        <v>CLAUDIO CESAR</v>
      </c>
      <c r="C27" s="51"/>
      <c r="D27" s="51"/>
      <c r="G27" s="18"/>
      <c r="H27" s="25" t="s">
        <v>36</v>
      </c>
      <c r="I27" s="25" t="s">
        <v>37</v>
      </c>
      <c r="J27" s="25" t="s">
        <v>38</v>
      </c>
      <c r="K27" s="25" t="s">
        <v>39</v>
      </c>
      <c r="L27" s="25" t="s">
        <v>38</v>
      </c>
    </row>
    <row r="28" spans="2:12" ht="15.75">
      <c r="B28" s="21"/>
      <c r="C28" s="20"/>
      <c r="D28" s="27"/>
      <c r="E28" s="33"/>
      <c r="F28" s="35" t="str">
        <f>B31</f>
        <v>EVARISTO C.</v>
      </c>
      <c r="G28" s="18"/>
      <c r="H28" s="28">
        <v>1</v>
      </c>
      <c r="I28" s="29" t="s">
        <v>58</v>
      </c>
      <c r="J28" s="28" t="str">
        <f>B29</f>
        <v>W. THAUMATURGO</v>
      </c>
      <c r="K28" s="52" t="s">
        <v>68</v>
      </c>
      <c r="L28" s="28" t="str">
        <f>B31</f>
        <v>EVARISTO C.</v>
      </c>
    </row>
    <row r="29" spans="1:12" ht="15">
      <c r="A29" s="14">
        <v>11</v>
      </c>
      <c r="B29" s="35" t="str">
        <f>IF(A29="","",VLOOKUP(A29,ESCOLAS!$A$4:$C$47,3,3))</f>
        <v>W. THAUMATURGO</v>
      </c>
      <c r="C29" s="20"/>
      <c r="D29" s="32">
        <v>4</v>
      </c>
      <c r="E29" s="20"/>
      <c r="F29" s="27"/>
      <c r="G29" s="18"/>
      <c r="H29" s="28">
        <v>2</v>
      </c>
      <c r="I29" s="29" t="s">
        <v>60</v>
      </c>
      <c r="J29" s="28" t="str">
        <f>B33</f>
        <v>BASIC</v>
      </c>
      <c r="K29" s="30" t="s">
        <v>69</v>
      </c>
      <c r="L29" s="28" t="str">
        <f>B35</f>
        <v>CAIEIRAS</v>
      </c>
    </row>
    <row r="30" spans="2:12" ht="15">
      <c r="B30" s="23">
        <v>1</v>
      </c>
      <c r="C30" s="51"/>
      <c r="D30" s="26" t="str">
        <f>B31</f>
        <v>EVARISTO C.</v>
      </c>
      <c r="E30" s="20"/>
      <c r="F30" s="32"/>
      <c r="G30" s="18"/>
      <c r="H30" s="28">
        <v>3</v>
      </c>
      <c r="I30" s="29" t="s">
        <v>62</v>
      </c>
      <c r="J30" s="28" t="str">
        <f>B37</f>
        <v>SÍTIO II</v>
      </c>
      <c r="K30" s="30" t="s">
        <v>70</v>
      </c>
      <c r="L30" s="28" t="str">
        <f>B39</f>
        <v>EMÍLIO AMADEI</v>
      </c>
    </row>
    <row r="31" spans="1:12" ht="15.75">
      <c r="A31" s="14">
        <v>20</v>
      </c>
      <c r="B31" s="26" t="str">
        <f>IF(A31="","",VLOOKUP(A31,ESCOLAS!$A$4:$C$47,3,3))</f>
        <v>EVARISTO C.</v>
      </c>
      <c r="C31" s="20"/>
      <c r="D31" s="20"/>
      <c r="E31" s="20"/>
      <c r="F31" s="32"/>
      <c r="G31" s="18"/>
      <c r="H31" s="28">
        <v>4</v>
      </c>
      <c r="I31" s="29" t="s">
        <v>63</v>
      </c>
      <c r="J31" s="28" t="str">
        <f>B27</f>
        <v>CLAUDIO CESAR</v>
      </c>
      <c r="K31" s="52" t="s">
        <v>71</v>
      </c>
      <c r="L31" s="28" t="str">
        <f>B31</f>
        <v>EVARISTO C.</v>
      </c>
    </row>
    <row r="32" spans="2:12" ht="15.75">
      <c r="B32" s="21"/>
      <c r="C32" s="20"/>
      <c r="D32" s="20"/>
      <c r="E32" s="20"/>
      <c r="F32" s="32">
        <v>6</v>
      </c>
      <c r="G32" s="18"/>
      <c r="H32" s="28">
        <v>5</v>
      </c>
      <c r="I32" s="29" t="s">
        <v>65</v>
      </c>
      <c r="J32" s="28"/>
      <c r="K32" s="52" t="s">
        <v>72</v>
      </c>
      <c r="L32" s="28" t="s">
        <v>26</v>
      </c>
    </row>
    <row r="33" spans="1:12" ht="15.75">
      <c r="A33" s="14">
        <v>28</v>
      </c>
      <c r="B33" s="35" t="str">
        <f>IF(A33="","",VLOOKUP(A33,ESCOLAS!$A$4:$C$47,3,3))</f>
        <v>BASIC</v>
      </c>
      <c r="C33" s="20"/>
      <c r="D33" s="20"/>
      <c r="E33" s="20"/>
      <c r="F33" s="32"/>
      <c r="G33" s="18"/>
      <c r="H33" s="28">
        <v>6</v>
      </c>
      <c r="I33" s="29" t="s">
        <v>73</v>
      </c>
      <c r="J33" s="28" t="str">
        <f>B31</f>
        <v>EVARISTO C.</v>
      </c>
      <c r="K33" s="52" t="s">
        <v>74</v>
      </c>
      <c r="L33" s="28" t="s">
        <v>26</v>
      </c>
    </row>
    <row r="34" spans="2:12" ht="15.75">
      <c r="B34" s="23">
        <v>2</v>
      </c>
      <c r="C34" s="51"/>
      <c r="D34" s="35" t="s">
        <v>75</v>
      </c>
      <c r="E34" s="20"/>
      <c r="F34" s="32"/>
      <c r="G34" s="57" t="s">
        <v>26</v>
      </c>
      <c r="H34" s="45"/>
      <c r="I34" s="46"/>
      <c r="J34" s="45"/>
      <c r="K34" s="55"/>
      <c r="L34" s="45"/>
    </row>
    <row r="35" spans="1:12" ht="15.75">
      <c r="A35" s="14">
        <v>14</v>
      </c>
      <c r="B35" s="26" t="str">
        <f>IF(A35="","",VLOOKUP(A35,ESCOLAS!$A$4:$C$47,3,3))</f>
        <v>CAIEIRAS</v>
      </c>
      <c r="C35" s="20"/>
      <c r="D35" s="32"/>
      <c r="E35" s="20"/>
      <c r="F35" s="32"/>
      <c r="G35" s="34"/>
      <c r="H35" s="45"/>
      <c r="I35" s="46"/>
      <c r="J35" s="45"/>
      <c r="K35" s="55"/>
      <c r="L35" s="45"/>
    </row>
    <row r="36" spans="2:12" ht="15.75">
      <c r="B36" s="21"/>
      <c r="C36" s="20"/>
      <c r="D36" s="32">
        <v>5</v>
      </c>
      <c r="E36" s="33"/>
      <c r="F36" s="26" t="str">
        <f>B37</f>
        <v>SÍTIO II</v>
      </c>
      <c r="G36" s="34"/>
      <c r="H36" s="45"/>
      <c r="I36" s="46"/>
      <c r="J36" s="45"/>
      <c r="K36" s="55"/>
      <c r="L36" s="45"/>
    </row>
    <row r="37" spans="1:12" ht="15.75">
      <c r="A37" s="14">
        <v>24</v>
      </c>
      <c r="B37" s="35" t="str">
        <f>IF(A37="","",VLOOKUP(A37,ESCOLAS!$A$4:$C$47,3,3))</f>
        <v>SÍTIO II</v>
      </c>
      <c r="C37" s="20"/>
      <c r="D37" s="32"/>
      <c r="E37" s="20"/>
      <c r="F37" s="20"/>
      <c r="G37" s="34"/>
      <c r="H37" s="45"/>
      <c r="I37" s="46"/>
      <c r="J37" s="45"/>
      <c r="K37" s="55"/>
      <c r="L37" s="45"/>
    </row>
    <row r="38" spans="2:12" ht="15.75">
      <c r="B38" s="23">
        <v>3</v>
      </c>
      <c r="C38" s="51"/>
      <c r="D38" s="26" t="str">
        <f>B37</f>
        <v>SÍTIO II</v>
      </c>
      <c r="E38" s="20"/>
      <c r="F38" s="20"/>
      <c r="G38" s="34"/>
      <c r="H38" s="45"/>
      <c r="I38" s="46"/>
      <c r="J38" s="45"/>
      <c r="K38" s="55"/>
      <c r="L38" s="45"/>
    </row>
    <row r="39" spans="1:12" ht="14.25">
      <c r="A39" s="14">
        <v>8</v>
      </c>
      <c r="B39" s="26" t="str">
        <f>IF(A39="","",VLOOKUP(A39,ESCOLAS!$A$4:$C$47,3,3))</f>
        <v>EMÍLIO AMADEI</v>
      </c>
      <c r="C39" s="20"/>
      <c r="D39" s="20"/>
      <c r="E39" s="20"/>
      <c r="F39" s="20"/>
      <c r="G39" s="34"/>
      <c r="H39" s="58"/>
      <c r="I39" s="58"/>
      <c r="J39" s="59"/>
      <c r="K39" s="59"/>
      <c r="L39" s="59"/>
    </row>
    <row r="40" spans="2:7" ht="14.25">
      <c r="B40" s="56"/>
      <c r="C40" s="20"/>
      <c r="D40" s="20"/>
      <c r="E40" s="20"/>
      <c r="F40" s="20"/>
      <c r="G40" s="34"/>
    </row>
    <row r="41" spans="1:12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</row>
    <row r="42" spans="7:12" ht="18">
      <c r="G42" s="60"/>
      <c r="H42" s="202"/>
      <c r="I42" s="202"/>
      <c r="J42" s="61"/>
      <c r="K42" s="61"/>
      <c r="L42" s="48"/>
    </row>
    <row r="43" spans="2:12" ht="14.25">
      <c r="B43" s="62" t="s">
        <v>76</v>
      </c>
      <c r="G43" s="60"/>
      <c r="H43" s="60"/>
      <c r="I43" s="60"/>
      <c r="J43" s="34"/>
      <c r="K43" s="34"/>
      <c r="L43" s="19"/>
    </row>
    <row r="44" spans="7:12" ht="14.25">
      <c r="G44" s="60"/>
      <c r="H44" s="60"/>
      <c r="I44" s="60"/>
      <c r="J44" s="34"/>
      <c r="K44" s="34"/>
      <c r="L44" s="19"/>
    </row>
    <row r="45" spans="1:12" ht="15">
      <c r="A45" s="14">
        <v>25</v>
      </c>
      <c r="B45" s="21" t="str">
        <f>IF(A45="","",VLOOKUP(A45,ESCOLAS!$A$4:$C$47,3,3))</f>
        <v>MARISA LAPIDO</v>
      </c>
      <c r="C45" s="63"/>
      <c r="G45" s="60"/>
      <c r="H45" s="22">
        <v>41891</v>
      </c>
      <c r="I45" s="200" t="s">
        <v>77</v>
      </c>
      <c r="J45" s="200"/>
      <c r="K45" s="200"/>
      <c r="L45" s="200"/>
    </row>
    <row r="46" spans="2:12" ht="15">
      <c r="B46" s="64"/>
      <c r="C46" s="65">
        <v>3</v>
      </c>
      <c r="D46" s="66" t="str">
        <f>B45</f>
        <v>MARISA LAPIDO</v>
      </c>
      <c r="E46" s="58"/>
      <c r="G46" s="60"/>
      <c r="H46" s="25" t="s">
        <v>36</v>
      </c>
      <c r="I46" s="25" t="s">
        <v>37</v>
      </c>
      <c r="J46" s="25" t="s">
        <v>38</v>
      </c>
      <c r="K46" s="25" t="s">
        <v>39</v>
      </c>
      <c r="L46" s="25" t="s">
        <v>38</v>
      </c>
    </row>
    <row r="47" spans="1:12" ht="15.75">
      <c r="A47" s="14">
        <v>15</v>
      </c>
      <c r="B47" s="35" t="str">
        <f>IF(A47="","",VLOOKUP(A47,ESCOLAS!$A$4:$C$47,3,3))</f>
        <v>JUDITH </v>
      </c>
      <c r="C47" s="67"/>
      <c r="D47" s="68"/>
      <c r="E47" s="58"/>
      <c r="G47" s="60"/>
      <c r="H47" s="28">
        <v>1</v>
      </c>
      <c r="I47" s="29" t="s">
        <v>60</v>
      </c>
      <c r="J47" s="28" t="str">
        <f>B47</f>
        <v>JUDITH </v>
      </c>
      <c r="K47" s="52" t="s">
        <v>78</v>
      </c>
      <c r="L47" s="28" t="str">
        <f>B49</f>
        <v>DOCELINA C.</v>
      </c>
    </row>
    <row r="48" spans="2:12" ht="15.75">
      <c r="B48" s="69">
        <v>1</v>
      </c>
      <c r="C48" s="70" t="str">
        <f>B47</f>
        <v>JUDITH </v>
      </c>
      <c r="D48" s="71">
        <v>5</v>
      </c>
      <c r="E48" s="58"/>
      <c r="G48" s="60"/>
      <c r="H48" s="28">
        <v>2</v>
      </c>
      <c r="I48" s="29" t="s">
        <v>62</v>
      </c>
      <c r="J48" s="28" t="str">
        <f>B53</f>
        <v>ANITA RIBAS</v>
      </c>
      <c r="K48" s="52" t="s">
        <v>79</v>
      </c>
      <c r="L48" s="28" t="str">
        <f>B55</f>
        <v>MONTE BELO</v>
      </c>
    </row>
    <row r="49" spans="1:12" ht="15.75">
      <c r="A49" s="14">
        <v>5</v>
      </c>
      <c r="B49" s="21" t="str">
        <f>IF(A49="","",VLOOKUP(A49,ESCOLAS!$A$4:$C$47,3,3))</f>
        <v>DOCELINA C.</v>
      </c>
      <c r="C49" s="72"/>
      <c r="D49" s="71"/>
      <c r="E49" s="73" t="str">
        <f>B45</f>
        <v>MARISA LAPIDO</v>
      </c>
      <c r="G49" s="60"/>
      <c r="H49" s="28">
        <v>3</v>
      </c>
      <c r="I49" s="29" t="s">
        <v>63</v>
      </c>
      <c r="J49" s="28" t="str">
        <f>B45</f>
        <v>MARISA LAPIDO</v>
      </c>
      <c r="K49" s="52" t="s">
        <v>78</v>
      </c>
      <c r="L49" s="28" t="str">
        <f>B47</f>
        <v>JUDITH </v>
      </c>
    </row>
    <row r="50" spans="2:12" ht="15.75">
      <c r="B50" s="64"/>
      <c r="C50" s="20"/>
      <c r="D50" s="71"/>
      <c r="E50" s="58"/>
      <c r="G50" s="60"/>
      <c r="H50" s="28">
        <v>4</v>
      </c>
      <c r="I50" s="29" t="s">
        <v>65</v>
      </c>
      <c r="J50" s="28" t="str">
        <f>B51</f>
        <v>DR. QUIRINO</v>
      </c>
      <c r="K50" s="52" t="s">
        <v>64</v>
      </c>
      <c r="L50" s="28" t="str">
        <f>B53</f>
        <v>ANITA RIBAS</v>
      </c>
    </row>
    <row r="51" spans="1:12" ht="15.75">
      <c r="A51" s="14">
        <v>12</v>
      </c>
      <c r="B51" s="74" t="str">
        <f>IF(A51="","",VLOOKUP(A51,ESCOLAS!$A$4:$C$47,3,3))</f>
        <v>DR. QUIRINO</v>
      </c>
      <c r="C51" s="20"/>
      <c r="D51" s="71"/>
      <c r="E51" s="58"/>
      <c r="G51" s="60"/>
      <c r="H51" s="28">
        <v>5</v>
      </c>
      <c r="I51" s="29" t="s">
        <v>80</v>
      </c>
      <c r="J51" s="28" t="str">
        <f>J49</f>
        <v>MARISA LAPIDO</v>
      </c>
      <c r="K51" s="52" t="s">
        <v>81</v>
      </c>
      <c r="L51" s="28" t="str">
        <f>B53</f>
        <v>ANITA RIBAS</v>
      </c>
    </row>
    <row r="52" spans="2:7" ht="14.25">
      <c r="B52" s="75"/>
      <c r="C52" s="65">
        <v>4</v>
      </c>
      <c r="D52" s="71"/>
      <c r="E52" s="58"/>
      <c r="G52" s="60"/>
    </row>
    <row r="53" spans="1:12" ht="15">
      <c r="A53" s="14">
        <v>16</v>
      </c>
      <c r="B53" s="21" t="str">
        <f>IF(A53="","",VLOOKUP(A53,ESCOLAS!$A$4:$C$47,3,3))</f>
        <v>ANITA RIBAS</v>
      </c>
      <c r="C53" s="67"/>
      <c r="D53" s="76" t="str">
        <f>B53</f>
        <v>ANITA RIBAS</v>
      </c>
      <c r="E53" s="58"/>
      <c r="G53" s="60"/>
      <c r="H53" s="54"/>
      <c r="I53" s="203"/>
      <c r="J53" s="203"/>
      <c r="K53" s="203"/>
      <c r="L53" s="203"/>
    </row>
    <row r="54" spans="2:12" ht="15">
      <c r="B54" s="69">
        <v>2</v>
      </c>
      <c r="C54" s="70" t="str">
        <f>B53</f>
        <v>ANITA RIBAS</v>
      </c>
      <c r="D54" s="58"/>
      <c r="E54" s="58"/>
      <c r="G54" s="60"/>
      <c r="H54" s="43"/>
      <c r="I54" s="43"/>
      <c r="J54" s="43"/>
      <c r="K54" s="43"/>
      <c r="L54" s="43"/>
    </row>
    <row r="55" spans="1:12" ht="15.75">
      <c r="A55" s="14">
        <v>1</v>
      </c>
      <c r="B55" s="77" t="str">
        <f>IF(A55="","",VLOOKUP(A55,ESCOLAS!$A$4:$C$47,3,3))</f>
        <v>MONTE BELO</v>
      </c>
      <c r="C55" s="78"/>
      <c r="D55" s="58"/>
      <c r="E55" s="58"/>
      <c r="G55" s="60"/>
      <c r="H55" s="45"/>
      <c r="I55" s="46"/>
      <c r="J55" s="45"/>
      <c r="K55" s="55"/>
      <c r="L55" s="45"/>
    </row>
    <row r="56" spans="2:12" ht="15.75">
      <c r="B56" s="78"/>
      <c r="C56" s="20"/>
      <c r="D56" s="58"/>
      <c r="E56" s="58"/>
      <c r="G56" s="60"/>
      <c r="H56" s="45"/>
      <c r="I56" s="46"/>
      <c r="J56" s="45"/>
      <c r="K56" s="55"/>
      <c r="L56" s="45"/>
    </row>
    <row r="57" spans="1:12" ht="12.7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</row>
    <row r="58" spans="2:12" ht="14.25">
      <c r="B58" s="56"/>
      <c r="C58" s="20"/>
      <c r="D58" s="20"/>
      <c r="E58" s="20"/>
      <c r="G58" s="60"/>
      <c r="H58" s="79"/>
      <c r="I58" s="46"/>
      <c r="J58" s="45"/>
      <c r="K58" s="45"/>
      <c r="L58" s="45"/>
    </row>
    <row r="59" spans="2:12" ht="14.25">
      <c r="B59" s="62" t="s">
        <v>82</v>
      </c>
      <c r="G59" s="60"/>
      <c r="H59" s="60"/>
      <c r="I59" s="60"/>
      <c r="J59" s="34"/>
      <c r="K59" s="34"/>
      <c r="L59" s="19"/>
    </row>
    <row r="60" spans="7:12" ht="14.25">
      <c r="G60" s="60"/>
      <c r="H60" s="60"/>
      <c r="I60" s="60"/>
      <c r="J60" s="34"/>
      <c r="K60" s="34"/>
      <c r="L60" s="19"/>
    </row>
    <row r="61" spans="1:12" ht="15">
      <c r="A61" s="14">
        <v>4</v>
      </c>
      <c r="B61" s="21" t="str">
        <f>IF(A61="","",VLOOKUP(A61,ESCOLAS!$A$4:$C$47,3,3))</f>
        <v>RAMON</v>
      </c>
      <c r="C61" s="63"/>
      <c r="G61" s="60"/>
      <c r="H61" s="22">
        <v>41892</v>
      </c>
      <c r="I61" s="200" t="s">
        <v>83</v>
      </c>
      <c r="J61" s="200"/>
      <c r="K61" s="200"/>
      <c r="L61" s="200"/>
    </row>
    <row r="62" spans="2:12" ht="15">
      <c r="B62" s="64"/>
      <c r="C62" s="65">
        <v>3</v>
      </c>
      <c r="D62" s="66" t="str">
        <f>B63</f>
        <v>JOAQUIM FRANÇA</v>
      </c>
      <c r="E62" s="58"/>
      <c r="G62" s="60"/>
      <c r="H62" s="25" t="s">
        <v>36</v>
      </c>
      <c r="I62" s="25" t="s">
        <v>37</v>
      </c>
      <c r="J62" s="25" t="s">
        <v>38</v>
      </c>
      <c r="K62" s="25" t="s">
        <v>39</v>
      </c>
      <c r="L62" s="25" t="s">
        <v>38</v>
      </c>
    </row>
    <row r="63" spans="1:12" ht="15.75">
      <c r="A63" s="14">
        <v>19</v>
      </c>
      <c r="B63" s="35" t="str">
        <f>IF(A63="","",VLOOKUP(A63,ESCOLAS!$A$4:$C$47,3,3))</f>
        <v>JOAQUIM FRANÇA</v>
      </c>
      <c r="C63" s="67"/>
      <c r="D63" s="68"/>
      <c r="E63" s="58"/>
      <c r="G63" s="60"/>
      <c r="H63" s="28">
        <v>1</v>
      </c>
      <c r="I63" s="29" t="s">
        <v>60</v>
      </c>
      <c r="J63" s="28" t="str">
        <f>B63</f>
        <v>JOAQUIM FRANÇA</v>
      </c>
      <c r="K63" s="52" t="s">
        <v>47</v>
      </c>
      <c r="L63" s="28" t="str">
        <f>B65</f>
        <v>LUIZ AUGUSTO</v>
      </c>
    </row>
    <row r="64" spans="2:12" ht="15.75">
      <c r="B64" s="69">
        <v>1</v>
      </c>
      <c r="C64" s="70" t="str">
        <f>B63</f>
        <v>JOAQUIM FRANÇA</v>
      </c>
      <c r="D64" s="71">
        <v>5</v>
      </c>
      <c r="E64" s="58"/>
      <c r="G64" s="60"/>
      <c r="H64" s="28">
        <v>2</v>
      </c>
      <c r="I64" s="29" t="s">
        <v>62</v>
      </c>
      <c r="J64" s="28" t="str">
        <f>B69</f>
        <v>ALVARO MARCONDES</v>
      </c>
      <c r="K64" s="52" t="s">
        <v>47</v>
      </c>
      <c r="L64" s="28" t="str">
        <f>B71</f>
        <v>CORONEL</v>
      </c>
    </row>
    <row r="65" spans="1:12" ht="15.75">
      <c r="A65" s="14">
        <v>22</v>
      </c>
      <c r="B65" s="21" t="str">
        <f>IF(A65="","",VLOOKUP(A65,ESCOLAS!$A$4:$C$47,3,3))</f>
        <v>LUIZ AUGUSTO</v>
      </c>
      <c r="C65" s="72"/>
      <c r="D65" s="71"/>
      <c r="E65" s="66" t="str">
        <f>B69</f>
        <v>ALVARO MARCONDES</v>
      </c>
      <c r="G65" s="60"/>
      <c r="H65" s="28">
        <v>3</v>
      </c>
      <c r="I65" s="29" t="s">
        <v>63</v>
      </c>
      <c r="J65" s="28" t="str">
        <f>B61</f>
        <v>RAMON</v>
      </c>
      <c r="K65" s="52" t="s">
        <v>43</v>
      </c>
      <c r="L65" s="28" t="str">
        <f>B63</f>
        <v>JOAQUIM FRANÇA</v>
      </c>
    </row>
    <row r="66" spans="2:12" ht="15.75">
      <c r="B66" s="64"/>
      <c r="C66" s="20"/>
      <c r="D66" s="71"/>
      <c r="E66" s="58"/>
      <c r="G66" s="60"/>
      <c r="H66" s="28">
        <v>4</v>
      </c>
      <c r="I66" s="29" t="s">
        <v>65</v>
      </c>
      <c r="J66" s="28" t="str">
        <f>B67</f>
        <v>DOM PEREIRA B.</v>
      </c>
      <c r="K66" s="52" t="s">
        <v>43</v>
      </c>
      <c r="L66" s="28" t="str">
        <f>B69</f>
        <v>ALVARO MARCONDES</v>
      </c>
    </row>
    <row r="67" spans="1:12" ht="15.75">
      <c r="A67" s="14">
        <v>13</v>
      </c>
      <c r="B67" s="74" t="str">
        <f>IF(A67="","",VLOOKUP(A67,ESCOLAS!$A$4:$C$47,3,3))</f>
        <v>DOM PEREIRA B.</v>
      </c>
      <c r="C67" s="20"/>
      <c r="D67" s="71"/>
      <c r="E67" s="58"/>
      <c r="G67" s="60"/>
      <c r="H67" s="28">
        <v>5</v>
      </c>
      <c r="I67" s="29" t="s">
        <v>80</v>
      </c>
      <c r="J67" s="28" t="str">
        <f>B63</f>
        <v>JOAQUIM FRANÇA</v>
      </c>
      <c r="K67" s="52" t="s">
        <v>84</v>
      </c>
      <c r="L67" s="28" t="str">
        <f>B69</f>
        <v>ALVARO MARCONDES</v>
      </c>
    </row>
    <row r="68" spans="2:7" ht="14.25">
      <c r="B68" s="75"/>
      <c r="C68" s="65">
        <v>4</v>
      </c>
      <c r="D68" s="71"/>
      <c r="E68" s="58"/>
      <c r="G68" s="60"/>
    </row>
    <row r="69" spans="1:12" ht="15">
      <c r="A69" s="14">
        <v>7</v>
      </c>
      <c r="B69" s="21" t="str">
        <f>IF(A69="","",VLOOKUP(A69,ESCOLAS!$A$4:$C$47,3,3))</f>
        <v>ALVARO MARCONDES</v>
      </c>
      <c r="C69" s="67"/>
      <c r="D69" s="76" t="str">
        <f>B69</f>
        <v>ALVARO MARCONDES</v>
      </c>
      <c r="E69" s="58"/>
      <c r="G69" s="60"/>
      <c r="H69" s="54"/>
      <c r="I69" s="203"/>
      <c r="J69" s="203"/>
      <c r="K69" s="203"/>
      <c r="L69" s="203"/>
    </row>
    <row r="70" spans="2:12" ht="15">
      <c r="B70" s="69">
        <v>2</v>
      </c>
      <c r="C70" s="70" t="str">
        <f>B69</f>
        <v>ALVARO MARCONDES</v>
      </c>
      <c r="D70" s="58"/>
      <c r="E70" s="58"/>
      <c r="G70" s="60"/>
      <c r="H70" s="43"/>
      <c r="I70" s="43"/>
      <c r="J70" s="43"/>
      <c r="K70" s="43"/>
      <c r="L70" s="43"/>
    </row>
    <row r="71" spans="1:13" ht="15.75">
      <c r="A71" s="14">
        <v>23</v>
      </c>
      <c r="B71" s="77" t="str">
        <f>IF(A71="","",VLOOKUP(A71,ESCOLAS!$A$4:$C$47,3,3))</f>
        <v>CORONEL</v>
      </c>
      <c r="C71" s="78"/>
      <c r="D71" s="58"/>
      <c r="E71" s="58"/>
      <c r="G71" s="60"/>
      <c r="H71" s="45"/>
      <c r="I71" s="46"/>
      <c r="J71" s="45"/>
      <c r="K71" s="55"/>
      <c r="L71" s="45"/>
      <c r="M71" s="20"/>
    </row>
    <row r="72" spans="2:12" ht="15.75">
      <c r="B72" s="78"/>
      <c r="C72" s="20"/>
      <c r="D72" s="58"/>
      <c r="E72" s="58"/>
      <c r="G72" s="60"/>
      <c r="H72" s="45"/>
      <c r="I72" s="46"/>
      <c r="J72" s="45"/>
      <c r="K72" s="55"/>
      <c r="L72" s="45"/>
    </row>
    <row r="73" spans="1:12" ht="12.7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</row>
    <row r="74" spans="1:12" ht="12.75">
      <c r="A74" s="59"/>
      <c r="B74" s="59"/>
      <c r="C74" s="59"/>
      <c r="D74" s="59"/>
      <c r="E74" s="59"/>
      <c r="F74" s="59"/>
      <c r="G74" s="59"/>
      <c r="H74" s="80"/>
      <c r="I74" s="80"/>
      <c r="J74" s="80"/>
      <c r="K74" s="80"/>
      <c r="L74" s="81"/>
    </row>
    <row r="75" spans="7:12" ht="15">
      <c r="G75" s="18"/>
      <c r="H75" s="201" t="s">
        <v>48</v>
      </c>
      <c r="I75" s="201"/>
      <c r="J75" s="201"/>
      <c r="K75" s="201"/>
      <c r="L75" s="201"/>
    </row>
    <row r="76" spans="2:12" ht="15">
      <c r="B76" s="22">
        <v>41893</v>
      </c>
      <c r="C76" s="200" t="s">
        <v>83</v>
      </c>
      <c r="D76" s="200"/>
      <c r="E76" s="200"/>
      <c r="F76" s="200"/>
      <c r="G76" s="18"/>
      <c r="H76" s="22">
        <v>42258</v>
      </c>
      <c r="I76" s="200" t="s">
        <v>83</v>
      </c>
      <c r="J76" s="200"/>
      <c r="K76" s="200"/>
      <c r="L76" s="200"/>
    </row>
    <row r="77" spans="2:12" ht="15">
      <c r="B77" s="25" t="s">
        <v>36</v>
      </c>
      <c r="C77" s="25" t="s">
        <v>37</v>
      </c>
      <c r="D77" s="25" t="s">
        <v>38</v>
      </c>
      <c r="E77" s="25" t="s">
        <v>39</v>
      </c>
      <c r="F77" s="25" t="s">
        <v>38</v>
      </c>
      <c r="G77" s="18"/>
      <c r="H77" s="25" t="s">
        <v>85</v>
      </c>
      <c r="I77" s="25" t="s">
        <v>86</v>
      </c>
      <c r="J77" s="25" t="s">
        <v>87</v>
      </c>
      <c r="K77" s="25" t="s">
        <v>39</v>
      </c>
      <c r="L77" s="25" t="s">
        <v>87</v>
      </c>
    </row>
    <row r="78" spans="2:12" ht="15.75">
      <c r="B78" s="28">
        <v>1</v>
      </c>
      <c r="C78" s="28" t="s">
        <v>40</v>
      </c>
      <c r="D78" s="28" t="str">
        <f>B10</f>
        <v>LAFAYETTE</v>
      </c>
      <c r="E78" s="52" t="s">
        <v>88</v>
      </c>
      <c r="F78" s="28" t="str">
        <f>B18</f>
        <v>JD. DAS NAÇÕES</v>
      </c>
      <c r="G78" s="18"/>
      <c r="H78" s="82">
        <v>1</v>
      </c>
      <c r="I78" s="29" t="s">
        <v>60</v>
      </c>
      <c r="J78" s="28" t="str">
        <f>B10</f>
        <v>LAFAYETTE</v>
      </c>
      <c r="K78" s="30" t="s">
        <v>89</v>
      </c>
      <c r="L78" s="28" t="s">
        <v>26</v>
      </c>
    </row>
    <row r="79" spans="2:12" ht="15.75">
      <c r="B79" s="45"/>
      <c r="C79" s="45"/>
      <c r="D79" s="45"/>
      <c r="E79" s="55"/>
      <c r="F79" s="45"/>
      <c r="G79" s="18"/>
      <c r="H79" s="82">
        <v>2</v>
      </c>
      <c r="I79" s="29" t="s">
        <v>62</v>
      </c>
      <c r="J79" s="28" t="s">
        <v>27</v>
      </c>
      <c r="K79" s="30" t="s">
        <v>68</v>
      </c>
      <c r="L79" s="28" t="str">
        <f>B69</f>
        <v>ALVARO MARCONDES</v>
      </c>
    </row>
    <row r="80" spans="2:12" ht="15.75">
      <c r="B80" s="45"/>
      <c r="C80" s="45"/>
      <c r="D80" s="45"/>
      <c r="E80" s="55"/>
      <c r="F80" s="45"/>
      <c r="G80" s="18"/>
      <c r="H80" s="82">
        <v>3</v>
      </c>
      <c r="I80" s="29" t="s">
        <v>63</v>
      </c>
      <c r="J80" s="28" t="str">
        <f>B10</f>
        <v>LAFAYETTE</v>
      </c>
      <c r="K80" s="30" t="s">
        <v>90</v>
      </c>
      <c r="L80" s="28" t="str">
        <f>J79</f>
        <v>MARISA LAPIDO</v>
      </c>
    </row>
    <row r="81" spans="2:12" ht="15.75">
      <c r="B81" s="45"/>
      <c r="C81" s="45"/>
      <c r="D81" s="45"/>
      <c r="E81" s="55"/>
      <c r="F81" s="45"/>
      <c r="G81" s="18"/>
      <c r="H81" s="82">
        <v>4</v>
      </c>
      <c r="I81" s="29" t="s">
        <v>65</v>
      </c>
      <c r="J81" s="28" t="str">
        <f>L78</f>
        <v>SÍTIO II</v>
      </c>
      <c r="K81" s="30" t="s">
        <v>91</v>
      </c>
      <c r="L81" s="28" t="str">
        <f>B69</f>
        <v>ALVARO MARCONDES</v>
      </c>
    </row>
  </sheetData>
  <sheetProtection selectLockedCells="1" selectUnlockedCells="1"/>
  <mergeCells count="19">
    <mergeCell ref="A57:L57"/>
    <mergeCell ref="I61:L61"/>
    <mergeCell ref="I69:L69"/>
    <mergeCell ref="A73:L73"/>
    <mergeCell ref="H75:L75"/>
    <mergeCell ref="C76:F76"/>
    <mergeCell ref="I76:L76"/>
    <mergeCell ref="H23:I23"/>
    <mergeCell ref="I26:L26"/>
    <mergeCell ref="A41:L41"/>
    <mergeCell ref="H42:I42"/>
    <mergeCell ref="I45:L45"/>
    <mergeCell ref="I53:L53"/>
    <mergeCell ref="A1:L3"/>
    <mergeCell ref="A4:L4"/>
    <mergeCell ref="H5:I5"/>
    <mergeCell ref="I7:L7"/>
    <mergeCell ref="I15:L15"/>
    <mergeCell ref="A22:L22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44" r:id="rId2"/>
  <rowBreaks count="1" manualBreakCount="1">
    <brk id="41" max="255" man="1"/>
  </rowBreaks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75" zoomScaleNormal="75" zoomScaleSheetLayoutView="75" zoomScalePageLayoutView="0" workbookViewId="0" topLeftCell="A1">
      <selection activeCell="F24" sqref="F24"/>
    </sheetView>
  </sheetViews>
  <sheetFormatPr defaultColWidth="9.140625" defaultRowHeight="12.75"/>
  <cols>
    <col min="1" max="1" width="4.421875" style="14" customWidth="1"/>
    <col min="2" max="2" width="21.421875" style="14" customWidth="1"/>
    <col min="3" max="3" width="19.28125" style="14" customWidth="1"/>
    <col min="4" max="4" width="18.7109375" style="14" customWidth="1"/>
    <col min="5" max="5" width="16.140625" style="14" customWidth="1"/>
    <col min="6" max="6" width="16.8515625" style="14" customWidth="1"/>
    <col min="7" max="7" width="9.140625" style="14" customWidth="1"/>
    <col min="8" max="8" width="11.57421875" style="14" customWidth="1"/>
    <col min="9" max="9" width="13.00390625" style="14" customWidth="1"/>
    <col min="10" max="10" width="30.140625" style="19" customWidth="1"/>
    <col min="11" max="11" width="15.140625" style="83" customWidth="1"/>
    <col min="12" max="12" width="26.421875" style="19" customWidth="1"/>
    <col min="13" max="16384" width="9.140625" style="14" customWidth="1"/>
  </cols>
  <sheetData>
    <row r="1" spans="1:12" ht="14.2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4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5" customHeight="1">
      <c r="A4" s="199" t="s">
        <v>92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2:10" ht="10.5" customHeight="1">
      <c r="B5" s="20">
        <f>IF(A5="","",VLOOKUP(A5,ESCOLAS!$A$4:$C$47,3,3))</f>
      </c>
      <c r="C5" s="20"/>
      <c r="D5" s="20"/>
      <c r="E5" s="20"/>
      <c r="F5" s="20"/>
      <c r="G5" s="20"/>
      <c r="H5" s="202"/>
      <c r="I5" s="202"/>
      <c r="J5" s="48"/>
    </row>
    <row r="6" spans="4:12" ht="18">
      <c r="D6" s="20"/>
      <c r="E6" s="20"/>
      <c r="F6" s="20"/>
      <c r="G6" s="20"/>
      <c r="H6" s="84"/>
      <c r="I6" s="84"/>
      <c r="J6" s="48"/>
      <c r="L6" s="14"/>
    </row>
    <row r="7" spans="1:10" ht="15">
      <c r="A7" s="14">
        <v>3</v>
      </c>
      <c r="B7" s="51" t="str">
        <f>IF(A7="","",VLOOKUP(A7,ESCOLAS!$A$4:$C$47,3,3))</f>
        <v>JD. DAS NAÇÕES</v>
      </c>
      <c r="C7" s="20"/>
      <c r="D7" s="20"/>
      <c r="E7" s="20"/>
      <c r="F7" s="20"/>
      <c r="G7" s="20"/>
      <c r="H7" s="18"/>
      <c r="I7" s="18"/>
      <c r="J7" s="85"/>
    </row>
    <row r="8" spans="2:12" ht="15">
      <c r="B8" s="20"/>
      <c r="C8" s="86">
        <v>5</v>
      </c>
      <c r="D8" s="87" t="str">
        <f>B7</f>
        <v>JD. DAS NAÇÕES</v>
      </c>
      <c r="E8" s="20"/>
      <c r="F8" s="20"/>
      <c r="G8" s="20"/>
      <c r="H8" s="22">
        <v>42261</v>
      </c>
      <c r="I8" s="200" t="s">
        <v>93</v>
      </c>
      <c r="J8" s="200"/>
      <c r="K8" s="200"/>
      <c r="L8" s="200"/>
    </row>
    <row r="9" spans="1:12" ht="15">
      <c r="A9" s="14">
        <v>11</v>
      </c>
      <c r="B9" s="51" t="str">
        <f>IF(A9="","",VLOOKUP(A9,ESCOLAS!$A$4:$C$47,3,3))</f>
        <v>W. THAUMATURGO</v>
      </c>
      <c r="C9" s="20"/>
      <c r="D9" s="88"/>
      <c r="E9" s="89"/>
      <c r="F9" s="20"/>
      <c r="G9" s="20"/>
      <c r="H9" s="25" t="s">
        <v>85</v>
      </c>
      <c r="I9" s="25" t="s">
        <v>86</v>
      </c>
      <c r="J9" s="25" t="s">
        <v>87</v>
      </c>
      <c r="K9" s="25" t="s">
        <v>39</v>
      </c>
      <c r="L9" s="25" t="s">
        <v>87</v>
      </c>
    </row>
    <row r="10" spans="1:12" ht="15">
      <c r="A10" s="90"/>
      <c r="B10" s="20">
        <v>1</v>
      </c>
      <c r="C10" s="38" t="str">
        <f>B9</f>
        <v>W. THAUMATURGO</v>
      </c>
      <c r="D10" s="91"/>
      <c r="E10" s="20"/>
      <c r="F10" s="20"/>
      <c r="G10" s="20"/>
      <c r="H10" s="28">
        <v>1</v>
      </c>
      <c r="I10" s="28" t="s">
        <v>60</v>
      </c>
      <c r="J10" s="28" t="str">
        <f>B9</f>
        <v>W. THAUMATURGO</v>
      </c>
      <c r="K10" s="30" t="s">
        <v>94</v>
      </c>
      <c r="L10" s="28" t="str">
        <f>B11</f>
        <v>ERNANI BARROS</v>
      </c>
    </row>
    <row r="11" spans="1:12" ht="15">
      <c r="A11" s="14">
        <v>2</v>
      </c>
      <c r="B11" s="20" t="str">
        <f>IF(A11="","",VLOOKUP(A11,ESCOLAS!$A$4:$C$47,3,3))</f>
        <v>ERNANI BARROS</v>
      </c>
      <c r="C11" s="88"/>
      <c r="D11" s="32">
        <v>6</v>
      </c>
      <c r="E11" s="24" t="str">
        <f>B7</f>
        <v>JD. DAS NAÇÕES</v>
      </c>
      <c r="F11" s="20"/>
      <c r="G11" s="20"/>
      <c r="H11" s="28">
        <v>2</v>
      </c>
      <c r="I11" s="92" t="s">
        <v>62</v>
      </c>
      <c r="J11" s="28" t="str">
        <f>B13</f>
        <v>EVARISTO C.</v>
      </c>
      <c r="K11" s="30" t="s">
        <v>95</v>
      </c>
      <c r="L11" s="28" t="str">
        <f>B16</f>
        <v>JUDITH </v>
      </c>
    </row>
    <row r="12" spans="2:12" ht="15">
      <c r="B12" s="93"/>
      <c r="C12" s="20"/>
      <c r="D12" s="32"/>
      <c r="E12" s="27"/>
      <c r="F12" s="20"/>
      <c r="G12" s="20"/>
      <c r="H12" s="28">
        <v>3</v>
      </c>
      <c r="I12" s="29" t="s">
        <v>63</v>
      </c>
      <c r="J12" s="28" t="str">
        <f>B18</f>
        <v>CLAUDIO CESAR</v>
      </c>
      <c r="K12" s="30" t="s">
        <v>95</v>
      </c>
      <c r="L12" s="28" t="str">
        <f>B20</f>
        <v>MONTE BELO</v>
      </c>
    </row>
    <row r="13" spans="1:12" ht="15">
      <c r="A13" s="14">
        <v>20</v>
      </c>
      <c r="B13" s="51" t="str">
        <f>IF(A13="","",VLOOKUP(A13,ESCOLAS!$A$4:$C$47,3,3))</f>
        <v>EVARISTO C.</v>
      </c>
      <c r="C13" s="20"/>
      <c r="D13" s="32"/>
      <c r="E13" s="32"/>
      <c r="F13" s="20"/>
      <c r="G13" s="20"/>
      <c r="H13" s="28">
        <v>4</v>
      </c>
      <c r="I13" s="28" t="s">
        <v>65</v>
      </c>
      <c r="J13" s="28" t="str">
        <f>B22</f>
        <v>AVEDIS</v>
      </c>
      <c r="K13" s="94" t="s">
        <v>96</v>
      </c>
      <c r="L13" s="28" t="str">
        <f>B24</f>
        <v>JOAQUIM FRANÇA</v>
      </c>
    </row>
    <row r="14" spans="2:12" ht="15">
      <c r="B14" s="27">
        <v>2</v>
      </c>
      <c r="C14" s="51"/>
      <c r="D14" s="26" t="str">
        <f>B13</f>
        <v>EVARISTO C.</v>
      </c>
      <c r="E14" s="32"/>
      <c r="F14" s="20"/>
      <c r="G14" s="20"/>
      <c r="H14" s="28">
        <v>5</v>
      </c>
      <c r="I14" s="28" t="s">
        <v>80</v>
      </c>
      <c r="J14" s="28" t="str">
        <f>B7</f>
        <v>JD. DAS NAÇÕES</v>
      </c>
      <c r="K14" s="94" t="s">
        <v>97</v>
      </c>
      <c r="L14" s="28" t="str">
        <f>B9</f>
        <v>W. THAUMATURGO</v>
      </c>
    </row>
    <row r="15" spans="2:12" ht="15">
      <c r="B15" s="32"/>
      <c r="C15" s="20"/>
      <c r="D15" s="21"/>
      <c r="E15" s="32"/>
      <c r="F15" s="20"/>
      <c r="G15" s="20"/>
      <c r="H15" s="82">
        <v>6</v>
      </c>
      <c r="I15" s="28" t="s">
        <v>98</v>
      </c>
      <c r="J15" s="28" t="str">
        <f>B13</f>
        <v>EVARISTO C.</v>
      </c>
      <c r="K15" s="30" t="s">
        <v>99</v>
      </c>
      <c r="L15" s="28" t="str">
        <f>B7</f>
        <v>JD. DAS NAÇÕES</v>
      </c>
    </row>
    <row r="16" spans="1:12" ht="15">
      <c r="A16" s="14">
        <v>15</v>
      </c>
      <c r="B16" s="95" t="str">
        <f>IF(A16="","",VLOOKUP(A16,ESCOLAS!$A$4:$C$47,3,3))</f>
        <v>JUDITH </v>
      </c>
      <c r="C16" s="20"/>
      <c r="D16" s="20"/>
      <c r="E16" s="32">
        <v>8</v>
      </c>
      <c r="F16" s="33" t="str">
        <f>B7</f>
        <v>JD. DAS NAÇÕES</v>
      </c>
      <c r="G16" s="20"/>
      <c r="H16" s="82">
        <v>7</v>
      </c>
      <c r="I16" s="28" t="s">
        <v>100</v>
      </c>
      <c r="J16" s="28" t="str">
        <f>B18</f>
        <v>CLAUDIO CESAR</v>
      </c>
      <c r="K16" s="30" t="s">
        <v>101</v>
      </c>
      <c r="L16" s="28" t="str">
        <f>B24</f>
        <v>JOAQUIM FRANÇA</v>
      </c>
    </row>
    <row r="17" spans="2:12" ht="12.75">
      <c r="B17" s="20"/>
      <c r="C17" s="20"/>
      <c r="D17" s="20"/>
      <c r="E17" s="32"/>
      <c r="F17" s="20"/>
      <c r="G17" s="20"/>
      <c r="J17" s="14"/>
      <c r="K17" s="14"/>
      <c r="L17" s="14"/>
    </row>
    <row r="18" spans="1:7" ht="15">
      <c r="A18" s="14">
        <v>18</v>
      </c>
      <c r="B18" s="20" t="str">
        <f>IF(A18="","",VLOOKUP(A18,ESCOLAS!$A$4:$C$47,3,3))</f>
        <v>CLAUDIO CESAR</v>
      </c>
      <c r="C18" s="20"/>
      <c r="D18" s="20"/>
      <c r="E18" s="32"/>
      <c r="F18" s="20"/>
      <c r="G18" s="20"/>
    </row>
    <row r="19" spans="2:7" ht="15">
      <c r="B19" s="93">
        <v>3</v>
      </c>
      <c r="C19" s="33"/>
      <c r="D19" s="35" t="str">
        <f>B18</f>
        <v>CLAUDIO CESAR</v>
      </c>
      <c r="E19" s="32"/>
      <c r="F19" s="20"/>
      <c r="G19" s="20"/>
    </row>
    <row r="20" spans="1:7" ht="15">
      <c r="A20" s="14">
        <v>1</v>
      </c>
      <c r="B20" s="20" t="str">
        <f>IF(A20="","",VLOOKUP(A20,ESCOLAS!$A$4:$C$47,3,3))</f>
        <v>MONTE BELO</v>
      </c>
      <c r="C20" s="88"/>
      <c r="D20" s="32">
        <v>7</v>
      </c>
      <c r="E20" s="32"/>
      <c r="F20" s="20"/>
      <c r="G20" s="20"/>
    </row>
    <row r="21" spans="2:12" ht="15">
      <c r="B21" s="93"/>
      <c r="C21" s="20"/>
      <c r="D21" s="32"/>
      <c r="E21" s="26" t="str">
        <f>B18</f>
        <v>CLAUDIO CESAR</v>
      </c>
      <c r="F21" s="20"/>
      <c r="G21" s="20"/>
      <c r="H21" s="201" t="s">
        <v>48</v>
      </c>
      <c r="I21" s="201"/>
      <c r="J21" s="201"/>
      <c r="K21" s="201"/>
      <c r="L21" s="201"/>
    </row>
    <row r="22" spans="1:12" ht="15">
      <c r="A22" s="14">
        <v>21</v>
      </c>
      <c r="B22" s="20" t="str">
        <f>IF(A22="","",VLOOKUP(A22,ESCOLAS!$A$4:$C$47,3,3))</f>
        <v>AVEDIS</v>
      </c>
      <c r="C22" s="20"/>
      <c r="D22" s="32"/>
      <c r="E22" s="20"/>
      <c r="F22" s="20"/>
      <c r="G22" s="20"/>
      <c r="H22" s="22">
        <v>42262</v>
      </c>
      <c r="I22" s="200" t="s">
        <v>102</v>
      </c>
      <c r="J22" s="200"/>
      <c r="K22" s="200"/>
      <c r="L22" s="200"/>
    </row>
    <row r="23" spans="2:12" ht="15">
      <c r="B23" s="27">
        <v>4</v>
      </c>
      <c r="C23" s="33"/>
      <c r="D23" s="26" t="str">
        <f>B24</f>
        <v>JOAQUIM FRANÇA</v>
      </c>
      <c r="E23" s="20"/>
      <c r="F23" s="20"/>
      <c r="G23" s="20"/>
      <c r="H23" s="25" t="s">
        <v>85</v>
      </c>
      <c r="I23" s="25" t="s">
        <v>86</v>
      </c>
      <c r="J23" s="25" t="s">
        <v>87</v>
      </c>
      <c r="K23" s="25" t="s">
        <v>39</v>
      </c>
      <c r="L23" s="25" t="s">
        <v>87</v>
      </c>
    </row>
    <row r="24" spans="1:12" ht="15">
      <c r="A24" s="14">
        <v>19</v>
      </c>
      <c r="B24" s="20" t="str">
        <f>IF(A24="","",VLOOKUP(A24,ESCOLAS!$A$4:$C$47,3,3))</f>
        <v>JOAQUIM FRANÇA</v>
      </c>
      <c r="C24" s="88"/>
      <c r="D24" s="20"/>
      <c r="E24" s="20"/>
      <c r="F24" s="20"/>
      <c r="G24" s="96" t="s">
        <v>103</v>
      </c>
      <c r="H24" s="82">
        <v>1</v>
      </c>
      <c r="I24" s="28" t="s">
        <v>40</v>
      </c>
      <c r="J24" s="28" t="str">
        <f>B13</f>
        <v>EVARISTO C.</v>
      </c>
      <c r="K24" s="30" t="s">
        <v>104</v>
      </c>
      <c r="L24" s="28" t="str">
        <f>B24</f>
        <v>JOAQUIM FRANÇA</v>
      </c>
    </row>
    <row r="25" spans="2:12" ht="15">
      <c r="B25" s="93"/>
      <c r="C25" s="20"/>
      <c r="D25" s="20"/>
      <c r="E25" s="20"/>
      <c r="F25" s="20"/>
      <c r="G25" s="96" t="s">
        <v>105</v>
      </c>
      <c r="H25" s="82">
        <v>2</v>
      </c>
      <c r="I25" s="28" t="s">
        <v>42</v>
      </c>
      <c r="J25" s="28" t="str">
        <f>B7</f>
        <v>JD. DAS NAÇÕES</v>
      </c>
      <c r="K25" s="30" t="s">
        <v>106</v>
      </c>
      <c r="L25" s="28" t="str">
        <f>B18</f>
        <v>CLAUDIO CESAR</v>
      </c>
    </row>
  </sheetData>
  <sheetProtection selectLockedCells="1" selectUnlockedCells="1"/>
  <mergeCells count="6">
    <mergeCell ref="A1:L3"/>
    <mergeCell ref="A4:L4"/>
    <mergeCell ref="H5:I5"/>
    <mergeCell ref="I8:L8"/>
    <mergeCell ref="H21:L21"/>
    <mergeCell ref="I22:L22"/>
  </mergeCells>
  <printOptions/>
  <pageMargins left="0.39375" right="0.39375" top="0.39375" bottom="0.39375" header="0.5118055555555555" footer="0.5118055555555555"/>
  <pageSetup horizontalDpi="300" verticalDpi="3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70" zoomScaleNormal="75" zoomScaleSheetLayoutView="70" zoomScalePageLayoutView="0" workbookViewId="0" topLeftCell="A1">
      <selection activeCell="E16" sqref="E16"/>
    </sheetView>
  </sheetViews>
  <sheetFormatPr defaultColWidth="9.140625" defaultRowHeight="12.75"/>
  <cols>
    <col min="1" max="1" width="4.8515625" style="14" customWidth="1"/>
    <col min="2" max="2" width="21.00390625" style="14" customWidth="1"/>
    <col min="3" max="3" width="16.8515625" style="14" customWidth="1"/>
    <col min="4" max="4" width="19.57421875" style="14" customWidth="1"/>
    <col min="5" max="5" width="20.140625" style="14" customWidth="1"/>
    <col min="6" max="6" width="27.28125" style="14" customWidth="1"/>
    <col min="7" max="7" width="13.421875" style="14" customWidth="1"/>
    <col min="8" max="8" width="12.7109375" style="19" customWidth="1"/>
    <col min="9" max="9" width="20.7109375" style="19" customWidth="1"/>
    <col min="10" max="10" width="13.00390625" style="83" customWidth="1"/>
    <col min="11" max="11" width="19.7109375" style="19" customWidth="1"/>
    <col min="12" max="16384" width="9.140625" style="14" customWidth="1"/>
  </cols>
  <sheetData>
    <row r="1" spans="1:13" ht="12.7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7"/>
      <c r="M1" s="17"/>
    </row>
    <row r="2" spans="1:13" ht="12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7"/>
      <c r="M2" s="17"/>
    </row>
    <row r="3" spans="1:13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7"/>
      <c r="M3" s="17"/>
    </row>
    <row r="4" spans="1:11" ht="18">
      <c r="A4" s="199" t="s">
        <v>107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ht="15">
      <c r="I5" s="34"/>
    </row>
    <row r="6" spans="3:12" ht="15">
      <c r="C6" s="20"/>
      <c r="D6" s="20"/>
      <c r="E6" s="20"/>
      <c r="G6" s="22">
        <v>41896</v>
      </c>
      <c r="H6" s="200" t="s">
        <v>93</v>
      </c>
      <c r="I6" s="200"/>
      <c r="J6" s="200"/>
      <c r="K6" s="200"/>
      <c r="L6" s="18"/>
    </row>
    <row r="7" spans="1:12" ht="15">
      <c r="A7" s="58">
        <v>11</v>
      </c>
      <c r="B7" s="20" t="str">
        <f>IF(A7="","",VLOOKUP(A7,ESCOLAS!$A$4:$C$47,3,3))</f>
        <v>W. THAUMATURGO</v>
      </c>
      <c r="C7" s="63"/>
      <c r="G7" s="25" t="s">
        <v>85</v>
      </c>
      <c r="H7" s="25" t="s">
        <v>86</v>
      </c>
      <c r="I7" s="25" t="s">
        <v>87</v>
      </c>
      <c r="J7" s="25" t="s">
        <v>39</v>
      </c>
      <c r="K7" s="25" t="s">
        <v>87</v>
      </c>
      <c r="L7" s="18"/>
    </row>
    <row r="8" spans="2:12" ht="15">
      <c r="B8" s="78"/>
      <c r="C8" s="65">
        <v>3</v>
      </c>
      <c r="D8" s="66" t="s">
        <v>13</v>
      </c>
      <c r="E8" s="58"/>
      <c r="G8" s="28">
        <v>1</v>
      </c>
      <c r="H8" s="28" t="s">
        <v>40</v>
      </c>
      <c r="I8" s="28" t="str">
        <f>B9</f>
        <v>JD. DAS NAÇÕES</v>
      </c>
      <c r="J8" s="30" t="s">
        <v>108</v>
      </c>
      <c r="K8" s="28" t="str">
        <f>B11</f>
        <v>LAFAYETTE</v>
      </c>
      <c r="L8" s="18"/>
    </row>
    <row r="9" spans="1:12" ht="15">
      <c r="A9" s="58">
        <v>3</v>
      </c>
      <c r="B9" s="51" t="str">
        <f>IF(A9="","",VLOOKUP(A9,ESCOLAS!$A$4:$C$47,3,3))</f>
        <v>JD. DAS NAÇÕES</v>
      </c>
      <c r="C9" s="67"/>
      <c r="D9" s="68"/>
      <c r="E9" s="58"/>
      <c r="G9" s="28">
        <v>2</v>
      </c>
      <c r="H9" s="92" t="s">
        <v>42</v>
      </c>
      <c r="I9" s="28" t="str">
        <f>B15</f>
        <v>EVARISTO C.</v>
      </c>
      <c r="J9" s="30" t="s">
        <v>109</v>
      </c>
      <c r="K9" s="28" t="str">
        <f>B17</f>
        <v>JOAQUIM FRANÇA</v>
      </c>
      <c r="L9" s="18"/>
    </row>
    <row r="10" spans="2:12" ht="15">
      <c r="B10" s="97">
        <v>1</v>
      </c>
      <c r="C10" s="70" t="s">
        <v>110</v>
      </c>
      <c r="D10" s="71">
        <v>5</v>
      </c>
      <c r="E10" s="58"/>
      <c r="G10" s="28">
        <v>3</v>
      </c>
      <c r="H10" s="29" t="s">
        <v>44</v>
      </c>
      <c r="I10" s="28" t="str">
        <f>B7</f>
        <v>W. THAUMATURGO</v>
      </c>
      <c r="J10" s="30" t="s">
        <v>111</v>
      </c>
      <c r="K10" s="28" t="str">
        <f>B9</f>
        <v>JD. DAS NAÇÕES</v>
      </c>
      <c r="L10" s="18"/>
    </row>
    <row r="11" spans="1:12" ht="15">
      <c r="A11" s="14">
        <v>6</v>
      </c>
      <c r="B11" s="20" t="str">
        <f>IF(A11="","",VLOOKUP(A11,ESCOLAS!$A$4:$C$47,3,3))</f>
        <v>LAFAYETTE</v>
      </c>
      <c r="C11" s="72"/>
      <c r="D11" s="71"/>
      <c r="E11" s="66" t="s">
        <v>13</v>
      </c>
      <c r="G11" s="28">
        <v>4</v>
      </c>
      <c r="H11" s="28" t="s">
        <v>46</v>
      </c>
      <c r="I11" s="28" t="str">
        <f>B13</f>
        <v>CLAUDIO CESAR</v>
      </c>
      <c r="J11" s="94" t="s">
        <v>112</v>
      </c>
      <c r="K11" s="28" t="str">
        <f>B15</f>
        <v>EVARISTO C.</v>
      </c>
      <c r="L11" s="18"/>
    </row>
    <row r="12" spans="2:12" ht="15">
      <c r="B12" s="98"/>
      <c r="C12" s="20"/>
      <c r="D12" s="71"/>
      <c r="E12" s="58"/>
      <c r="G12" s="34"/>
      <c r="H12" s="34"/>
      <c r="I12" s="34"/>
      <c r="J12" s="50"/>
      <c r="K12" s="34"/>
      <c r="L12" s="18"/>
    </row>
    <row r="13" spans="1:12" ht="15">
      <c r="A13" s="14">
        <v>18</v>
      </c>
      <c r="B13" s="63" t="str">
        <f>IF(A13="","",VLOOKUP(A13,ESCOLAS!$A$4:$C$47,3,3))</f>
        <v>CLAUDIO CESAR</v>
      </c>
      <c r="C13" s="20"/>
      <c r="D13" s="71"/>
      <c r="E13" s="58"/>
      <c r="G13" s="34"/>
      <c r="H13" s="34"/>
      <c r="I13" s="34"/>
      <c r="J13" s="50"/>
      <c r="K13" s="34"/>
      <c r="L13" s="18"/>
    </row>
    <row r="14" spans="3:12" ht="15">
      <c r="C14" s="65">
        <v>4</v>
      </c>
      <c r="D14" s="71"/>
      <c r="E14" s="58"/>
      <c r="G14" s="201" t="s">
        <v>48</v>
      </c>
      <c r="H14" s="201"/>
      <c r="I14" s="201"/>
      <c r="J14" s="201"/>
      <c r="K14" s="201"/>
      <c r="L14" s="18"/>
    </row>
    <row r="15" spans="1:12" ht="15">
      <c r="A15" s="14">
        <v>20</v>
      </c>
      <c r="B15" s="20" t="str">
        <f>IF(A15="","",VLOOKUP(A15,ESCOLAS!$A$4:$C$47,3,3))</f>
        <v>EVARISTO C.</v>
      </c>
      <c r="C15" s="67"/>
      <c r="D15" s="76" t="s">
        <v>113</v>
      </c>
      <c r="E15" s="58"/>
      <c r="G15" s="22">
        <v>41897</v>
      </c>
      <c r="H15" s="200" t="s">
        <v>102</v>
      </c>
      <c r="I15" s="200"/>
      <c r="J15" s="200"/>
      <c r="K15" s="200"/>
      <c r="L15" s="18"/>
    </row>
    <row r="16" spans="2:12" ht="15">
      <c r="B16" s="97">
        <v>2</v>
      </c>
      <c r="C16" s="70" t="s">
        <v>114</v>
      </c>
      <c r="D16" s="58"/>
      <c r="E16" s="58"/>
      <c r="G16" s="25" t="s">
        <v>85</v>
      </c>
      <c r="H16" s="25" t="s">
        <v>86</v>
      </c>
      <c r="I16" s="25" t="s">
        <v>87</v>
      </c>
      <c r="J16" s="25" t="s">
        <v>39</v>
      </c>
      <c r="K16" s="25" t="s">
        <v>87</v>
      </c>
      <c r="L16" s="18"/>
    </row>
    <row r="17" spans="1:12" ht="15">
      <c r="A17" s="14">
        <v>19</v>
      </c>
      <c r="B17" s="99" t="str">
        <f>IF(A17="","",VLOOKUP(A17,ESCOLAS!$A$4:$C$47,3,3))</f>
        <v>JOAQUIM FRANÇA</v>
      </c>
      <c r="C17" s="78"/>
      <c r="D17" s="58"/>
      <c r="E17" s="58"/>
      <c r="F17" s="96" t="s">
        <v>103</v>
      </c>
      <c r="G17" s="82">
        <v>6</v>
      </c>
      <c r="H17" s="28" t="s">
        <v>44</v>
      </c>
      <c r="I17" s="28" t="str">
        <f>B9</f>
        <v>JD. DAS NAÇÕES</v>
      </c>
      <c r="J17" s="30" t="s">
        <v>115</v>
      </c>
      <c r="K17" s="28" t="str">
        <f>B15</f>
        <v>EVARISTO C.</v>
      </c>
      <c r="L17" s="18"/>
    </row>
    <row r="18" spans="2:12" ht="15">
      <c r="B18" s="78"/>
      <c r="C18" s="20"/>
      <c r="D18" s="58"/>
      <c r="E18" s="58"/>
      <c r="F18" s="96" t="s">
        <v>105</v>
      </c>
      <c r="G18" s="82">
        <v>5</v>
      </c>
      <c r="H18" s="28" t="s">
        <v>46</v>
      </c>
      <c r="I18" s="28" t="str">
        <f>B7</f>
        <v>W. THAUMATURGO</v>
      </c>
      <c r="J18" s="30" t="s">
        <v>106</v>
      </c>
      <c r="K18" s="28" t="str">
        <f>B13</f>
        <v>CLAUDIO CESAR</v>
      </c>
      <c r="L18" s="18"/>
    </row>
  </sheetData>
  <sheetProtection selectLockedCells="1" selectUnlockedCells="1"/>
  <mergeCells count="5">
    <mergeCell ref="A1:K3"/>
    <mergeCell ref="A4:K4"/>
    <mergeCell ref="H6:K6"/>
    <mergeCell ref="G14:K14"/>
    <mergeCell ref="H15:K15"/>
  </mergeCells>
  <printOptions/>
  <pageMargins left="0.39375" right="0.39375" top="0.39375" bottom="0.39375" header="0.5118055555555555" footer="0.5118055555555555"/>
  <pageSetup horizontalDpi="300" verticalDpi="300" orientation="landscape" paperSize="9" scale="73" r:id="rId2"/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0" zoomScaleSheetLayoutView="70" zoomScalePageLayoutView="0" workbookViewId="0" topLeftCell="A1">
      <selection activeCell="B17" sqref="B17"/>
    </sheetView>
  </sheetViews>
  <sheetFormatPr defaultColWidth="9.140625" defaultRowHeight="12.75"/>
  <cols>
    <col min="1" max="1" width="5.28125" style="14" customWidth="1"/>
    <col min="2" max="2" width="23.140625" style="14" customWidth="1"/>
    <col min="3" max="3" width="17.28125" style="14" customWidth="1"/>
    <col min="4" max="4" width="18.00390625" style="75" customWidth="1"/>
    <col min="5" max="5" width="18.8515625" style="14" customWidth="1"/>
    <col min="6" max="7" width="9.140625" style="14" customWidth="1"/>
    <col min="8" max="8" width="2.7109375" style="14" customWidth="1"/>
    <col min="9" max="9" width="13.421875" style="14" customWidth="1"/>
    <col min="10" max="10" width="14.00390625" style="19" customWidth="1"/>
    <col min="11" max="11" width="26.421875" style="19" customWidth="1"/>
    <col min="12" max="12" width="17.28125" style="83" customWidth="1"/>
    <col min="13" max="13" width="25.140625" style="19" customWidth="1"/>
    <col min="14" max="16384" width="9.140625" style="14" customWidth="1"/>
  </cols>
  <sheetData>
    <row r="1" spans="1:13" ht="1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8">
      <c r="A4" s="199" t="s">
        <v>116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9.75" customHeight="1">
      <c r="A5" s="100"/>
      <c r="B5" s="100"/>
      <c r="C5" s="100"/>
      <c r="D5" s="101"/>
      <c r="E5" s="100"/>
      <c r="F5" s="100"/>
      <c r="G5" s="100"/>
      <c r="H5" s="100"/>
      <c r="I5" s="100"/>
      <c r="J5" s="100"/>
      <c r="K5" s="100"/>
      <c r="L5" s="100"/>
      <c r="M5" s="100"/>
    </row>
    <row r="6" spans="3:7" ht="15">
      <c r="C6" s="20"/>
      <c r="D6" s="21"/>
      <c r="E6" s="20"/>
      <c r="F6" s="20"/>
      <c r="G6" s="20"/>
    </row>
    <row r="7" spans="1:13" ht="15.75" customHeight="1">
      <c r="A7" s="102">
        <v>15</v>
      </c>
      <c r="B7" s="205" t="str">
        <f>IF(A7="","",VLOOKUP(A7,ESCOLAS!$A$4:$C$47,3,3))</f>
        <v>JUDITH </v>
      </c>
      <c r="C7" s="205"/>
      <c r="D7" s="21"/>
      <c r="E7" s="20"/>
      <c r="F7" s="20"/>
      <c r="G7" s="20"/>
      <c r="I7" s="22">
        <v>42268</v>
      </c>
      <c r="J7" s="200" t="s">
        <v>117</v>
      </c>
      <c r="K7" s="200"/>
      <c r="L7" s="200"/>
      <c r="M7" s="200"/>
    </row>
    <row r="8" spans="2:13" ht="15">
      <c r="B8" s="20"/>
      <c r="C8" s="27">
        <v>6</v>
      </c>
      <c r="D8" s="24" t="str">
        <f>B7</f>
        <v>JUDITH </v>
      </c>
      <c r="E8" s="20"/>
      <c r="F8" s="20"/>
      <c r="G8" s="20"/>
      <c r="I8" s="25" t="s">
        <v>36</v>
      </c>
      <c r="J8" s="25" t="s">
        <v>37</v>
      </c>
      <c r="K8" s="25" t="s">
        <v>38</v>
      </c>
      <c r="L8" s="25" t="s">
        <v>39</v>
      </c>
      <c r="M8" s="25" t="s">
        <v>38</v>
      </c>
    </row>
    <row r="9" spans="1:13" ht="15">
      <c r="A9" s="14">
        <v>21</v>
      </c>
      <c r="B9" s="35" t="str">
        <f>IF(A9="","",VLOOKUP(A9,ESCOLAS!$A$4:$C$47,3,3))</f>
        <v>AVEDIS</v>
      </c>
      <c r="C9" s="32"/>
      <c r="D9" s="23"/>
      <c r="E9" s="20"/>
      <c r="F9" s="20"/>
      <c r="G9" s="20"/>
      <c r="I9" s="28">
        <v>1</v>
      </c>
      <c r="J9" s="28" t="s">
        <v>60</v>
      </c>
      <c r="K9" s="28" t="str">
        <f>B9</f>
        <v>AVEDIS</v>
      </c>
      <c r="L9" s="30" t="s">
        <v>118</v>
      </c>
      <c r="M9" s="28" t="str">
        <f>B11</f>
        <v>W. THAUMATURGO</v>
      </c>
    </row>
    <row r="10" spans="2:13" ht="15">
      <c r="B10" s="27">
        <v>1</v>
      </c>
      <c r="C10" s="26" t="str">
        <f>B9</f>
        <v>AVEDIS</v>
      </c>
      <c r="D10" s="103"/>
      <c r="E10" s="20"/>
      <c r="F10" s="20"/>
      <c r="G10" s="20"/>
      <c r="I10" s="28">
        <v>2</v>
      </c>
      <c r="J10" s="28" t="s">
        <v>62</v>
      </c>
      <c r="K10" s="28" t="str">
        <f>B15</f>
        <v>SÍTIO II</v>
      </c>
      <c r="L10" s="30" t="s">
        <v>119</v>
      </c>
      <c r="M10" s="28" t="str">
        <f>B17</f>
        <v>JOAQUIM FRANÇA</v>
      </c>
    </row>
    <row r="11" spans="1:13" ht="15">
      <c r="A11" s="14">
        <v>11</v>
      </c>
      <c r="B11" s="26" t="str">
        <f>IF(A11="","",VLOOKUP(A11,ESCOLAS!$A$4:$C$47,3,3))</f>
        <v>W. THAUMATURGO</v>
      </c>
      <c r="C11" s="20"/>
      <c r="D11" s="103">
        <v>10</v>
      </c>
      <c r="E11" s="24" t="str">
        <f>B15</f>
        <v>SÍTIO II</v>
      </c>
      <c r="F11" s="20"/>
      <c r="G11" s="20"/>
      <c r="I11" s="28">
        <v>3</v>
      </c>
      <c r="J11" s="28" t="s">
        <v>63</v>
      </c>
      <c r="K11" s="28" t="str">
        <f>B21</f>
        <v>ALVARO MARCONDES</v>
      </c>
      <c r="L11" s="30" t="s">
        <v>120</v>
      </c>
      <c r="M11" s="28" t="str">
        <f>B23</f>
        <v>JD. DAS NAÇÕES</v>
      </c>
    </row>
    <row r="12" spans="2:13" ht="15">
      <c r="B12" s="93"/>
      <c r="C12" s="20"/>
      <c r="D12" s="103"/>
      <c r="E12" s="27"/>
      <c r="F12" s="20"/>
      <c r="G12" s="20"/>
      <c r="I12" s="28">
        <v>4</v>
      </c>
      <c r="J12" s="29" t="s">
        <v>65</v>
      </c>
      <c r="K12" s="28" t="str">
        <f>B26</f>
        <v>LAFAYETTE</v>
      </c>
      <c r="L12" s="30" t="s">
        <v>121</v>
      </c>
      <c r="M12" s="28" t="str">
        <f>B28</f>
        <v>EVARISTO C.</v>
      </c>
    </row>
    <row r="13" spans="1:13" ht="15.75" customHeight="1">
      <c r="A13" s="14">
        <v>2</v>
      </c>
      <c r="B13" s="205" t="str">
        <f>IF(A13="","",VLOOKUP(A13,ESCOLAS!$A$4:$C$47,3,3))</f>
        <v>ERNANI BARROS</v>
      </c>
      <c r="C13" s="205"/>
      <c r="D13" s="103"/>
      <c r="E13" s="32"/>
      <c r="F13" s="20"/>
      <c r="G13" s="20"/>
      <c r="I13" s="28">
        <v>5</v>
      </c>
      <c r="J13" s="29" t="s">
        <v>80</v>
      </c>
      <c r="K13" s="28" t="str">
        <f>B30</f>
        <v>SESI</v>
      </c>
      <c r="L13" s="30" t="s">
        <v>122</v>
      </c>
      <c r="M13" s="28" t="str">
        <f>B32</f>
        <v>CLAUDIO CESAR</v>
      </c>
    </row>
    <row r="14" spans="2:7" ht="15">
      <c r="B14" s="20"/>
      <c r="C14" s="27">
        <v>7</v>
      </c>
      <c r="D14" s="38" t="str">
        <f>B15</f>
        <v>SÍTIO II</v>
      </c>
      <c r="E14" s="32"/>
      <c r="F14" s="20"/>
      <c r="G14" s="20"/>
    </row>
    <row r="15" spans="1:7" ht="15">
      <c r="A15" s="14">
        <v>24</v>
      </c>
      <c r="B15" s="35" t="str">
        <f>IF(A15="","",VLOOKUP(A15,ESCOLAS!$A$4:$C$47,3,3))</f>
        <v>SÍTIO II</v>
      </c>
      <c r="C15" s="32"/>
      <c r="D15" s="21"/>
      <c r="E15" s="32"/>
      <c r="F15" s="20"/>
      <c r="G15" s="20"/>
    </row>
    <row r="16" spans="1:13" ht="15">
      <c r="A16" s="20"/>
      <c r="B16" s="27">
        <v>2</v>
      </c>
      <c r="C16" s="38" t="str">
        <f>B15</f>
        <v>SÍTIO II</v>
      </c>
      <c r="D16" s="21"/>
      <c r="E16" s="32"/>
      <c r="F16" s="20"/>
      <c r="G16" s="20"/>
      <c r="I16" s="22">
        <v>42269</v>
      </c>
      <c r="J16" s="200" t="s">
        <v>117</v>
      </c>
      <c r="K16" s="200"/>
      <c r="L16" s="200"/>
      <c r="M16" s="200"/>
    </row>
    <row r="17" spans="1:13" ht="15">
      <c r="A17" s="14">
        <v>19</v>
      </c>
      <c r="B17" s="26" t="str">
        <f>IF(A17="","",VLOOKUP(A17,ESCOLAS!$A$4:$C$47,3,3))</f>
        <v>JOAQUIM FRANÇA</v>
      </c>
      <c r="C17" s="93"/>
      <c r="D17" s="21"/>
      <c r="E17" s="32">
        <v>12</v>
      </c>
      <c r="F17" s="104" t="str">
        <f>B15</f>
        <v>SÍTIO II</v>
      </c>
      <c r="G17" s="20"/>
      <c r="I17" s="25" t="s">
        <v>36</v>
      </c>
      <c r="J17" s="25" t="s">
        <v>37</v>
      </c>
      <c r="K17" s="25" t="s">
        <v>38</v>
      </c>
      <c r="L17" s="25" t="s">
        <v>39</v>
      </c>
      <c r="M17" s="25" t="s">
        <v>38</v>
      </c>
    </row>
    <row r="18" spans="2:13" ht="15">
      <c r="B18" s="20"/>
      <c r="C18" s="20"/>
      <c r="D18" s="21"/>
      <c r="E18" s="32"/>
      <c r="F18" s="20"/>
      <c r="G18" s="20"/>
      <c r="I18" s="28">
        <v>6</v>
      </c>
      <c r="J18" s="28" t="s">
        <v>60</v>
      </c>
      <c r="K18" s="28" t="str">
        <f>B7</f>
        <v>JUDITH </v>
      </c>
      <c r="L18" s="30" t="s">
        <v>123</v>
      </c>
      <c r="M18" s="28" t="str">
        <f>B9</f>
        <v>AVEDIS</v>
      </c>
    </row>
    <row r="19" spans="1:13" ht="15.75" customHeight="1">
      <c r="A19" s="14">
        <v>1</v>
      </c>
      <c r="B19" s="205" t="str">
        <f>IF(A19="","",VLOOKUP(A19,ESCOLAS!$A$4:$C$47,3,3))</f>
        <v>MONTE BELO</v>
      </c>
      <c r="C19" s="205"/>
      <c r="D19" s="21"/>
      <c r="E19" s="32"/>
      <c r="F19" s="20"/>
      <c r="G19" s="20"/>
      <c r="I19" s="28">
        <v>7</v>
      </c>
      <c r="J19" s="28" t="s">
        <v>62</v>
      </c>
      <c r="K19" s="28" t="str">
        <f>B13</f>
        <v>ERNANI BARROS</v>
      </c>
      <c r="L19" s="30" t="s">
        <v>124</v>
      </c>
      <c r="M19" s="28" t="str">
        <f>B15</f>
        <v>SÍTIO II</v>
      </c>
    </row>
    <row r="20" spans="2:13" ht="15">
      <c r="B20" s="20"/>
      <c r="C20" s="27">
        <v>8</v>
      </c>
      <c r="D20" s="24" t="str">
        <f>B23</f>
        <v>JD. DAS NAÇÕES</v>
      </c>
      <c r="E20" s="32"/>
      <c r="F20" s="20"/>
      <c r="G20" s="20"/>
      <c r="I20" s="28">
        <v>8</v>
      </c>
      <c r="J20" s="28" t="s">
        <v>63</v>
      </c>
      <c r="K20" s="28" t="str">
        <f>B19</f>
        <v>MONTE BELO</v>
      </c>
      <c r="L20" s="30" t="s">
        <v>125</v>
      </c>
      <c r="M20" s="28" t="str">
        <f>B23</f>
        <v>JD. DAS NAÇÕES</v>
      </c>
    </row>
    <row r="21" spans="1:13" ht="15">
      <c r="A21" s="14">
        <v>7</v>
      </c>
      <c r="B21" s="35" t="str">
        <f>IF(A21="","",VLOOKUP(A21,ESCOLAS!$A$4:$C$47,3,3))</f>
        <v>ALVARO MARCONDES</v>
      </c>
      <c r="C21" s="32"/>
      <c r="D21" s="23"/>
      <c r="E21" s="32"/>
      <c r="I21" s="28">
        <v>9</v>
      </c>
      <c r="J21" s="29" t="s">
        <v>65</v>
      </c>
      <c r="K21" s="28" t="str">
        <f>B28</f>
        <v>EVARISTO C.</v>
      </c>
      <c r="L21" s="30" t="s">
        <v>126</v>
      </c>
      <c r="M21" s="28" t="str">
        <f>B30</f>
        <v>SESI</v>
      </c>
    </row>
    <row r="22" spans="2:5" ht="15">
      <c r="B22" s="23">
        <v>3</v>
      </c>
      <c r="C22" s="26" t="str">
        <f>B23</f>
        <v>JD. DAS NAÇÕES</v>
      </c>
      <c r="D22" s="103"/>
      <c r="E22" s="32"/>
    </row>
    <row r="23" spans="1:5" ht="15">
      <c r="A23" s="14">
        <v>3</v>
      </c>
      <c r="B23" s="26" t="str">
        <f>IF(A23="","",VLOOKUP(A23,ESCOLAS!$A$4:$C$47,3,3))</f>
        <v>JD. DAS NAÇÕES</v>
      </c>
      <c r="C23" s="93"/>
      <c r="D23" s="103"/>
      <c r="E23" s="32"/>
    </row>
    <row r="24" spans="4:5" ht="15">
      <c r="D24" s="103">
        <v>11</v>
      </c>
      <c r="E24" s="38" t="str">
        <f>B23</f>
        <v>JD. DAS NAÇÕES</v>
      </c>
    </row>
    <row r="25" spans="4:5" ht="15">
      <c r="D25" s="103"/>
      <c r="E25" s="17"/>
    </row>
    <row r="26" spans="1:13" ht="15">
      <c r="A26" s="14">
        <v>6</v>
      </c>
      <c r="B26" s="35" t="str">
        <f>IF(A26="","",VLOOKUP(A26,ESCOLAS!$A$4:$C$47,3,3))</f>
        <v>LAFAYETTE</v>
      </c>
      <c r="D26" s="103"/>
      <c r="I26" s="206" t="s">
        <v>48</v>
      </c>
      <c r="J26" s="206"/>
      <c r="K26" s="206"/>
      <c r="L26" s="206"/>
      <c r="M26" s="206"/>
    </row>
    <row r="27" spans="2:13" ht="15">
      <c r="B27" s="23">
        <v>4</v>
      </c>
      <c r="C27" s="24" t="str">
        <f>B28</f>
        <v>EVARISTO C.</v>
      </c>
      <c r="D27" s="103"/>
      <c r="I27" s="22">
        <v>42270</v>
      </c>
      <c r="J27" s="200" t="s">
        <v>127</v>
      </c>
      <c r="K27" s="200"/>
      <c r="L27" s="200"/>
      <c r="M27" s="200"/>
    </row>
    <row r="28" spans="1:13" ht="15">
      <c r="A28" s="14">
        <v>20</v>
      </c>
      <c r="B28" s="26" t="str">
        <f>IF(A28="","",VLOOKUP(A28,ESCOLAS!$A$4:$C$47,3,3))</f>
        <v>EVARISTO C.</v>
      </c>
      <c r="C28" s="27">
        <v>9</v>
      </c>
      <c r="D28" s="103"/>
      <c r="I28" s="25" t="s">
        <v>36</v>
      </c>
      <c r="J28" s="25" t="s">
        <v>37</v>
      </c>
      <c r="K28" s="105" t="s">
        <v>38</v>
      </c>
      <c r="L28" s="25" t="s">
        <v>39</v>
      </c>
      <c r="M28" s="25" t="s">
        <v>38</v>
      </c>
    </row>
    <row r="29" spans="2:13" ht="15">
      <c r="B29" s="75"/>
      <c r="C29" s="32"/>
      <c r="D29" s="38" t="str">
        <f>B30</f>
        <v>SESI</v>
      </c>
      <c r="I29" s="28">
        <v>10</v>
      </c>
      <c r="J29" s="28" t="s">
        <v>40</v>
      </c>
      <c r="K29" s="28" t="str">
        <f>B7</f>
        <v>JUDITH </v>
      </c>
      <c r="L29" s="30" t="s">
        <v>128</v>
      </c>
      <c r="M29" s="28" t="str">
        <f>B15</f>
        <v>SÍTIO II</v>
      </c>
    </row>
    <row r="30" spans="1:13" ht="15">
      <c r="A30" s="14">
        <v>27</v>
      </c>
      <c r="B30" s="35" t="str">
        <f>IF(A30="","",VLOOKUP(A30,ESCOLAS!$A$4:$C$47,3,3))</f>
        <v>SESI</v>
      </c>
      <c r="C30" s="32"/>
      <c r="I30" s="28">
        <v>11</v>
      </c>
      <c r="J30" s="28" t="s">
        <v>42</v>
      </c>
      <c r="K30" s="28" t="str">
        <f>B23</f>
        <v>JD. DAS NAÇÕES</v>
      </c>
      <c r="L30" s="30" t="s">
        <v>109</v>
      </c>
      <c r="M30" s="28" t="str">
        <f>B30</f>
        <v>SESI</v>
      </c>
    </row>
    <row r="31" spans="2:13" ht="15">
      <c r="B31" s="23">
        <v>5</v>
      </c>
      <c r="C31" s="38" t="str">
        <f>B30</f>
        <v>SESI</v>
      </c>
      <c r="F31" s="20"/>
      <c r="G31" s="20"/>
      <c r="H31" s="96" t="s">
        <v>103</v>
      </c>
      <c r="I31" s="28">
        <v>13</v>
      </c>
      <c r="J31" s="28" t="s">
        <v>44</v>
      </c>
      <c r="K31" s="28" t="str">
        <f>B7</f>
        <v>JUDITH </v>
      </c>
      <c r="L31" s="30" t="s">
        <v>129</v>
      </c>
      <c r="M31" s="28" t="str">
        <f>B30</f>
        <v>SESI</v>
      </c>
    </row>
    <row r="32" spans="1:13" ht="15">
      <c r="A32" s="14">
        <v>18</v>
      </c>
      <c r="B32" s="26" t="str">
        <f>IF(A32="","",VLOOKUP(A32,ESCOLAS!$A$4:$C$47,3,3))</f>
        <v>CLAUDIO CESAR</v>
      </c>
      <c r="G32" s="20"/>
      <c r="H32" s="96" t="s">
        <v>105</v>
      </c>
      <c r="I32" s="28">
        <v>12</v>
      </c>
      <c r="J32" s="29" t="s">
        <v>46</v>
      </c>
      <c r="K32" s="28" t="str">
        <f>M29</f>
        <v>SÍTIO II</v>
      </c>
      <c r="L32" s="30" t="s">
        <v>130</v>
      </c>
      <c r="M32" s="28" t="str">
        <f>K30</f>
        <v>JD. DAS NAÇÕES</v>
      </c>
    </row>
  </sheetData>
  <sheetProtection selectLockedCells="1" selectUnlockedCells="1"/>
  <mergeCells count="9">
    <mergeCell ref="B19:C19"/>
    <mergeCell ref="I26:M26"/>
    <mergeCell ref="J27:M27"/>
    <mergeCell ref="A1:M3"/>
    <mergeCell ref="A4:M4"/>
    <mergeCell ref="B7:C7"/>
    <mergeCell ref="J7:M7"/>
    <mergeCell ref="B13:C13"/>
    <mergeCell ref="J16:M16"/>
  </mergeCells>
  <printOptions/>
  <pageMargins left="0.39375" right="0.39375" top="0.39375" bottom="0.39375" header="0.5118055555555555" footer="0.5118055555555555"/>
  <pageSetup horizontalDpi="300" verticalDpi="3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75" zoomScaleNormal="75" zoomScaleSheetLayoutView="75" zoomScalePageLayoutView="0" workbookViewId="0" topLeftCell="A1">
      <selection activeCell="D22" sqref="D22"/>
    </sheetView>
  </sheetViews>
  <sheetFormatPr defaultColWidth="9.140625" defaultRowHeight="12.75"/>
  <cols>
    <col min="1" max="1" width="4.8515625" style="14" customWidth="1"/>
    <col min="2" max="2" width="24.140625" style="14" customWidth="1"/>
    <col min="3" max="3" width="16.57421875" style="75" customWidth="1"/>
    <col min="4" max="4" width="18.140625" style="14" customWidth="1"/>
    <col min="5" max="5" width="9.140625" style="14" customWidth="1"/>
    <col min="6" max="6" width="8.00390625" style="14" customWidth="1"/>
    <col min="7" max="7" width="14.421875" style="14" customWidth="1"/>
    <col min="8" max="8" width="15.00390625" style="14" customWidth="1"/>
    <col min="9" max="9" width="29.8515625" style="14" customWidth="1"/>
    <col min="10" max="10" width="13.8515625" style="19" customWidth="1"/>
    <col min="11" max="11" width="30.140625" style="19" customWidth="1"/>
    <col min="12" max="16384" width="9.140625" style="14" customWidth="1"/>
  </cols>
  <sheetData>
    <row r="1" spans="1:11" ht="14.2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4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4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8">
      <c r="A4" s="199" t="s">
        <v>131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2:11" ht="12" customHeight="1">
      <c r="B5" s="20"/>
      <c r="C5" s="21"/>
      <c r="D5" s="20"/>
      <c r="E5" s="20"/>
      <c r="F5" s="20"/>
      <c r="H5" s="106"/>
      <c r="I5" s="107"/>
      <c r="J5" s="48"/>
      <c r="K5" s="48"/>
    </row>
    <row r="6" spans="1:11" ht="12.75">
      <c r="A6" s="58">
        <v>24</v>
      </c>
      <c r="B6" s="51" t="str">
        <f>IF(A6="","",VLOOKUP(A6,ESCOLAS!$A$4:$C$47,3,3))</f>
        <v>SÍTIO II</v>
      </c>
      <c r="F6" s="20"/>
      <c r="J6" s="14"/>
      <c r="K6" s="14"/>
    </row>
    <row r="7" spans="2:11" ht="15">
      <c r="B7" s="93">
        <v>1</v>
      </c>
      <c r="C7" s="87" t="str">
        <f>B6</f>
        <v>SÍTIO II</v>
      </c>
      <c r="F7" s="20"/>
      <c r="G7" s="22">
        <v>42268</v>
      </c>
      <c r="H7" s="200" t="s">
        <v>117</v>
      </c>
      <c r="I7" s="200"/>
      <c r="J7" s="200"/>
      <c r="K7" s="200"/>
    </row>
    <row r="8" spans="1:11" ht="15">
      <c r="A8" s="58">
        <v>19</v>
      </c>
      <c r="B8" s="51" t="str">
        <f>IF(A8="","",VLOOKUP(A8,ESCOLAS!$A$4:$C$47,3,3))</f>
        <v>JOAQUIM FRANÇA</v>
      </c>
      <c r="C8" s="108"/>
      <c r="D8" s="89"/>
      <c r="F8" s="20"/>
      <c r="G8" s="25" t="s">
        <v>36</v>
      </c>
      <c r="H8" s="25" t="s">
        <v>37</v>
      </c>
      <c r="I8" s="105" t="s">
        <v>38</v>
      </c>
      <c r="J8" s="25" t="s">
        <v>39</v>
      </c>
      <c r="K8" s="25" t="s">
        <v>38</v>
      </c>
    </row>
    <row r="9" spans="2:11" ht="15">
      <c r="B9" s="93"/>
      <c r="C9" s="75">
        <v>5</v>
      </c>
      <c r="D9" s="87" t="str">
        <f>B6</f>
        <v>SÍTIO II</v>
      </c>
      <c r="G9" s="28">
        <v>1</v>
      </c>
      <c r="H9" s="28" t="s">
        <v>40</v>
      </c>
      <c r="I9" s="28" t="str">
        <f>B6</f>
        <v>SÍTIO II</v>
      </c>
      <c r="J9" s="30" t="s">
        <v>81</v>
      </c>
      <c r="K9" s="28" t="str">
        <f>B8</f>
        <v>JOAQUIM FRANÇA</v>
      </c>
    </row>
    <row r="10" spans="1:11" ht="15">
      <c r="A10" s="14">
        <v>28</v>
      </c>
      <c r="B10" s="51" t="str">
        <f>IF(A10="","",VLOOKUP(A10,ESCOLAS!$A$4:$C$47,3,3))</f>
        <v>BASIC</v>
      </c>
      <c r="D10" s="109"/>
      <c r="E10" s="20"/>
      <c r="G10" s="28">
        <v>2</v>
      </c>
      <c r="H10" s="28" t="s">
        <v>42</v>
      </c>
      <c r="I10" s="28" t="str">
        <f>B10</f>
        <v>BASIC</v>
      </c>
      <c r="J10" s="30" t="s">
        <v>125</v>
      </c>
      <c r="K10" s="28" t="str">
        <f>B12</f>
        <v>EVARISTO C.</v>
      </c>
    </row>
    <row r="11" spans="2:11" ht="15">
      <c r="B11" s="93">
        <v>2</v>
      </c>
      <c r="C11" s="38" t="str">
        <f>B12</f>
        <v>EVARISTO C.</v>
      </c>
      <c r="D11" s="32"/>
      <c r="E11" s="20"/>
      <c r="G11" s="28">
        <v>3</v>
      </c>
      <c r="H11" s="28" t="s">
        <v>44</v>
      </c>
      <c r="I11" s="28" t="str">
        <f>B14</f>
        <v>W. THAUMATURGO</v>
      </c>
      <c r="J11" s="30" t="s">
        <v>132</v>
      </c>
      <c r="K11" s="28" t="str">
        <f>B16</f>
        <v>LAFAYETTE</v>
      </c>
    </row>
    <row r="12" spans="1:11" ht="15">
      <c r="A12" s="14">
        <v>20</v>
      </c>
      <c r="B12" s="51" t="str">
        <f>IF(A12="","",VLOOKUP(A12,ESCOLAS!$A$4:$C$47,3,3))</f>
        <v>EVARISTO C.</v>
      </c>
      <c r="C12" s="108"/>
      <c r="D12" s="32"/>
      <c r="E12" s="20"/>
      <c r="G12" s="28">
        <v>4</v>
      </c>
      <c r="H12" s="29" t="s">
        <v>46</v>
      </c>
      <c r="I12" s="28" t="str">
        <f>B18</f>
        <v>JD. DAS NAÇÕES</v>
      </c>
      <c r="J12" s="30" t="s">
        <v>133</v>
      </c>
      <c r="K12" s="28" t="str">
        <f>B20</f>
        <v>AVEDIS</v>
      </c>
    </row>
    <row r="13" spans="2:11" ht="15">
      <c r="B13" s="20"/>
      <c r="C13" s="21"/>
      <c r="D13" s="32">
        <v>7</v>
      </c>
      <c r="E13" s="104" t="str">
        <f>B6</f>
        <v>SÍTIO II</v>
      </c>
      <c r="G13" s="28">
        <v>5</v>
      </c>
      <c r="H13" s="28" t="s">
        <v>40</v>
      </c>
      <c r="I13" s="28" t="str">
        <f>B6</f>
        <v>SÍTIO II</v>
      </c>
      <c r="J13" s="30" t="s">
        <v>78</v>
      </c>
      <c r="K13" s="28" t="str">
        <f>B12</f>
        <v>EVARISTO C.</v>
      </c>
    </row>
    <row r="14" spans="1:11" ht="15">
      <c r="A14" s="14">
        <v>11</v>
      </c>
      <c r="B14" s="51" t="str">
        <f>IF(A14="","",VLOOKUP(A14,ESCOLAS!$A$4:$C$47,3,3))</f>
        <v>W. THAUMATURGO</v>
      </c>
      <c r="D14" s="32"/>
      <c r="E14" s="20"/>
      <c r="G14" s="28">
        <v>6</v>
      </c>
      <c r="H14" s="28" t="s">
        <v>42</v>
      </c>
      <c r="I14" s="28" t="str">
        <f>B16</f>
        <v>LAFAYETTE</v>
      </c>
      <c r="J14" s="30" t="s">
        <v>68</v>
      </c>
      <c r="K14" s="28" t="str">
        <f>B18</f>
        <v>JD. DAS NAÇÕES</v>
      </c>
    </row>
    <row r="15" spans="2:5" ht="14.25">
      <c r="B15" s="93">
        <v>3</v>
      </c>
      <c r="C15" s="87" t="str">
        <f>B16</f>
        <v>LAFAYETTE</v>
      </c>
      <c r="D15" s="32"/>
      <c r="E15" s="20"/>
    </row>
    <row r="16" spans="1:5" ht="14.25">
      <c r="A16" s="14">
        <v>6</v>
      </c>
      <c r="B16" s="51" t="str">
        <f>IF(A16="","",VLOOKUP(A16,ESCOLAS!$A$4:$C$47,3,3))</f>
        <v>LAFAYETTE</v>
      </c>
      <c r="C16" s="108"/>
      <c r="D16" s="91"/>
      <c r="E16" s="20"/>
    </row>
    <row r="17" spans="2:5" ht="14.25">
      <c r="B17" s="93"/>
      <c r="C17" s="75">
        <v>6</v>
      </c>
      <c r="D17" s="38" t="str">
        <f>B18</f>
        <v>JD. DAS NAÇÕES</v>
      </c>
      <c r="E17" s="20"/>
    </row>
    <row r="18" spans="1:5" ht="14.25">
      <c r="A18" s="14">
        <v>3</v>
      </c>
      <c r="B18" s="51" t="str">
        <f>IF(A18="","",VLOOKUP(A18,ESCOLAS!$A$4:$C$47,3,3))</f>
        <v>JD. DAS NAÇÕES</v>
      </c>
      <c r="D18" s="88"/>
      <c r="E18" s="20"/>
    </row>
    <row r="19" spans="2:11" ht="15">
      <c r="B19" s="93">
        <v>4</v>
      </c>
      <c r="C19" s="38" t="str">
        <f>B18</f>
        <v>JD. DAS NAÇÕES</v>
      </c>
      <c r="E19" s="20"/>
      <c r="G19" s="206" t="s">
        <v>48</v>
      </c>
      <c r="H19" s="206"/>
      <c r="I19" s="206"/>
      <c r="J19" s="206"/>
      <c r="K19" s="206"/>
    </row>
    <row r="20" spans="1:11" ht="15">
      <c r="A20" s="14">
        <v>21</v>
      </c>
      <c r="B20" s="51" t="str">
        <f>IF(A20="","",VLOOKUP(A20,ESCOLAS!$A$4:$C$47,3,3))</f>
        <v>AVEDIS</v>
      </c>
      <c r="C20" s="108"/>
      <c r="G20" s="22">
        <v>42269</v>
      </c>
      <c r="H20" s="200" t="s">
        <v>127</v>
      </c>
      <c r="I20" s="200"/>
      <c r="J20" s="200"/>
      <c r="K20" s="200"/>
    </row>
    <row r="21" spans="7:11" ht="15">
      <c r="G21" s="25" t="s">
        <v>36</v>
      </c>
      <c r="H21" s="25" t="s">
        <v>37</v>
      </c>
      <c r="I21" s="105" t="s">
        <v>38</v>
      </c>
      <c r="J21" s="25" t="s">
        <v>39</v>
      </c>
      <c r="K21" s="25" t="s">
        <v>38</v>
      </c>
    </row>
    <row r="22" spans="4:11" ht="15">
      <c r="D22" s="20"/>
      <c r="E22" s="20"/>
      <c r="F22" s="96" t="s">
        <v>103</v>
      </c>
      <c r="G22" s="28">
        <v>8</v>
      </c>
      <c r="H22" s="28" t="s">
        <v>40</v>
      </c>
      <c r="I22" s="28" t="str">
        <f>B12</f>
        <v>EVARISTO C.</v>
      </c>
      <c r="J22" s="30" t="s">
        <v>134</v>
      </c>
      <c r="K22" s="28" t="str">
        <f>B16</f>
        <v>LAFAYETTE</v>
      </c>
    </row>
    <row r="23" spans="2:11" ht="15">
      <c r="B23" s="20"/>
      <c r="C23" s="21"/>
      <c r="E23" s="20"/>
      <c r="F23" s="96" t="s">
        <v>105</v>
      </c>
      <c r="G23" s="28">
        <v>7</v>
      </c>
      <c r="H23" s="29" t="s">
        <v>42</v>
      </c>
      <c r="I23" s="28" t="str">
        <f>B6</f>
        <v>SÍTIO II</v>
      </c>
      <c r="J23" s="30" t="s">
        <v>135</v>
      </c>
      <c r="K23" s="28" t="str">
        <f>B18</f>
        <v>JD. DAS NAÇÕES</v>
      </c>
    </row>
  </sheetData>
  <sheetProtection selectLockedCells="1" selectUnlockedCells="1"/>
  <mergeCells count="5">
    <mergeCell ref="A1:K3"/>
    <mergeCell ref="A4:K4"/>
    <mergeCell ref="H7:K7"/>
    <mergeCell ref="G19:K19"/>
    <mergeCell ref="H20:K20"/>
  </mergeCells>
  <printOptions/>
  <pageMargins left="0.39375" right="0.39375" top="0.39375" bottom="0.39375" header="0.5118055555555555" footer="0.5118055555555555"/>
  <pageSetup horizontalDpi="300" verticalDpi="3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0" zoomScaleNormal="75" zoomScaleSheetLayoutView="70" zoomScalePageLayoutView="0" workbookViewId="0" topLeftCell="A1">
      <selection activeCell="F25" sqref="F25"/>
    </sheetView>
  </sheetViews>
  <sheetFormatPr defaultColWidth="9.140625" defaultRowHeight="12.75"/>
  <cols>
    <col min="1" max="1" width="4.7109375" style="14" customWidth="1"/>
    <col min="2" max="2" width="23.28125" style="14" customWidth="1"/>
    <col min="3" max="3" width="20.8515625" style="14" customWidth="1"/>
    <col min="4" max="5" width="18.421875" style="14" customWidth="1"/>
    <col min="6" max="6" width="20.00390625" style="14" customWidth="1"/>
    <col min="7" max="7" width="3.57421875" style="14" customWidth="1"/>
    <col min="8" max="8" width="13.421875" style="14" customWidth="1"/>
    <col min="9" max="9" width="9.8515625" style="14" customWidth="1"/>
    <col min="10" max="10" width="26.28125" style="14" customWidth="1"/>
    <col min="11" max="11" width="15.57421875" style="14" customWidth="1"/>
    <col min="12" max="12" width="31.28125" style="14" customWidth="1"/>
    <col min="13" max="13" width="10.00390625" style="14" customWidth="1"/>
    <col min="14" max="16384" width="9.140625" style="14" customWidth="1"/>
  </cols>
  <sheetData>
    <row r="1" spans="1:12" ht="12.7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8">
      <c r="A4" s="199" t="s">
        <v>136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8:12" ht="18">
      <c r="H5" s="207"/>
      <c r="I5" s="207"/>
      <c r="J5" s="48"/>
      <c r="K5" s="15"/>
      <c r="L5" s="16"/>
    </row>
    <row r="6" spans="1:12" ht="15.75" customHeight="1">
      <c r="A6" s="14">
        <v>27</v>
      </c>
      <c r="B6" s="205" t="str">
        <f>IF(A6="","",VLOOKUP(A6,ESCOLAS!$A$4:$C$47,3,3))</f>
        <v>SESI</v>
      </c>
      <c r="C6" s="205"/>
      <c r="D6" s="20"/>
      <c r="E6" s="20"/>
      <c r="F6" s="20"/>
      <c r="H6" s="22">
        <v>42263</v>
      </c>
      <c r="I6" s="200" t="s">
        <v>137</v>
      </c>
      <c r="J6" s="200"/>
      <c r="K6" s="200"/>
      <c r="L6" s="200"/>
    </row>
    <row r="7" spans="2:12" ht="15">
      <c r="B7" s="21"/>
      <c r="C7" s="27">
        <v>5</v>
      </c>
      <c r="D7" s="24" t="str">
        <f>B10</f>
        <v>EVARISTO C.</v>
      </c>
      <c r="E7" s="20"/>
      <c r="F7" s="20"/>
      <c r="H7" s="25" t="s">
        <v>85</v>
      </c>
      <c r="I7" s="25" t="s">
        <v>86</v>
      </c>
      <c r="J7" s="25" t="s">
        <v>87</v>
      </c>
      <c r="K7" s="25" t="s">
        <v>39</v>
      </c>
      <c r="L7" s="25" t="s">
        <v>87</v>
      </c>
    </row>
    <row r="8" spans="1:12" ht="15">
      <c r="A8" s="14">
        <v>23</v>
      </c>
      <c r="B8" s="35" t="str">
        <f>IF(A8="","",VLOOKUP(A8,ESCOLAS!$A$4:$C$47,3,3))</f>
        <v>CORONEL</v>
      </c>
      <c r="C8" s="32"/>
      <c r="D8" s="27"/>
      <c r="E8" s="20"/>
      <c r="F8" s="20"/>
      <c r="H8" s="28">
        <v>1</v>
      </c>
      <c r="I8" s="28" t="s">
        <v>40</v>
      </c>
      <c r="J8" s="28" t="str">
        <f>B8</f>
        <v>CORONEL</v>
      </c>
      <c r="K8" s="30" t="s">
        <v>55</v>
      </c>
      <c r="L8" s="28" t="str">
        <f>B10</f>
        <v>EVARISTO C.</v>
      </c>
    </row>
    <row r="9" spans="2:12" ht="15">
      <c r="B9" s="23">
        <v>1</v>
      </c>
      <c r="C9" s="26" t="str">
        <f>B10</f>
        <v>EVARISTO C.</v>
      </c>
      <c r="D9" s="32"/>
      <c r="E9" s="20"/>
      <c r="F9" s="20"/>
      <c r="H9" s="28">
        <v>2</v>
      </c>
      <c r="I9" s="28" t="s">
        <v>42</v>
      </c>
      <c r="J9" s="28" t="str">
        <f>B14</f>
        <v>CLAUDIO CESAR</v>
      </c>
      <c r="K9" s="30" t="s">
        <v>138</v>
      </c>
      <c r="L9" s="28" t="str">
        <f>B16</f>
        <v>DR. QUIRINO</v>
      </c>
    </row>
    <row r="10" spans="1:12" ht="15">
      <c r="A10" s="14">
        <v>20</v>
      </c>
      <c r="B10" s="26" t="str">
        <f>IF(A10="","",VLOOKUP(A10,ESCOLAS!$A$4:$C$47,3,3))</f>
        <v>EVARISTO C.</v>
      </c>
      <c r="C10" s="20"/>
      <c r="D10" s="32">
        <v>8</v>
      </c>
      <c r="E10" s="24" t="str">
        <f>B10</f>
        <v>EVARISTO C.</v>
      </c>
      <c r="F10" s="20"/>
      <c r="H10" s="28">
        <v>3</v>
      </c>
      <c r="I10" s="28" t="s">
        <v>44</v>
      </c>
      <c r="J10" s="28" t="str">
        <f>B20</f>
        <v>W. THAUMATURGO</v>
      </c>
      <c r="K10" s="30" t="s">
        <v>138</v>
      </c>
      <c r="L10" s="28" t="str">
        <f>B22</f>
        <v>JOAQUIM FRANÇA</v>
      </c>
    </row>
    <row r="11" spans="2:13" ht="15">
      <c r="B11" s="31"/>
      <c r="C11" s="20"/>
      <c r="D11" s="32"/>
      <c r="E11" s="27"/>
      <c r="F11" s="20"/>
      <c r="H11" s="28">
        <v>4</v>
      </c>
      <c r="I11" s="29" t="s">
        <v>46</v>
      </c>
      <c r="J11" s="28" t="str">
        <f>B25</f>
        <v>JD. DAS NAÇÕES</v>
      </c>
      <c r="K11" s="30" t="s">
        <v>138</v>
      </c>
      <c r="L11" s="28" t="str">
        <f>B27</f>
        <v>MONTE BELO</v>
      </c>
      <c r="M11" s="20"/>
    </row>
    <row r="12" spans="1:13" ht="15.75" customHeight="1">
      <c r="A12" s="14">
        <v>15</v>
      </c>
      <c r="B12" s="205" t="str">
        <f>IF(A12="","",VLOOKUP(A12,ESCOLAS!$A$4:$C$47,3,3))</f>
        <v>JUDITH </v>
      </c>
      <c r="C12" s="205"/>
      <c r="D12" s="32"/>
      <c r="E12" s="32"/>
      <c r="F12" s="20"/>
      <c r="M12" s="50"/>
    </row>
    <row r="13" spans="2:13" ht="15">
      <c r="B13" s="21"/>
      <c r="C13" s="27">
        <v>6</v>
      </c>
      <c r="D13" s="38" t="str">
        <f>B14</f>
        <v>CLAUDIO CESAR</v>
      </c>
      <c r="E13" s="32"/>
      <c r="F13" s="20"/>
      <c r="G13" s="20"/>
      <c r="H13" s="22">
        <v>42264</v>
      </c>
      <c r="I13" s="200" t="s">
        <v>137</v>
      </c>
      <c r="J13" s="200"/>
      <c r="K13" s="200"/>
      <c r="L13" s="200"/>
      <c r="M13" s="34"/>
    </row>
    <row r="14" spans="1:13" ht="15">
      <c r="A14" s="14">
        <v>18</v>
      </c>
      <c r="B14" s="35" t="str">
        <f>IF(A14="","",VLOOKUP(A14,ESCOLAS!$A$4:$C$47,3,3))</f>
        <v>CLAUDIO CESAR</v>
      </c>
      <c r="C14" s="32"/>
      <c r="D14" s="20"/>
      <c r="E14" s="32"/>
      <c r="F14" s="20"/>
      <c r="G14" s="20"/>
      <c r="H14" s="25" t="s">
        <v>85</v>
      </c>
      <c r="I14" s="25" t="s">
        <v>86</v>
      </c>
      <c r="J14" s="25" t="s">
        <v>87</v>
      </c>
      <c r="K14" s="25" t="s">
        <v>39</v>
      </c>
      <c r="L14" s="25" t="s">
        <v>87</v>
      </c>
      <c r="M14" s="34"/>
    </row>
    <row r="15" spans="2:13" ht="15">
      <c r="B15" s="23">
        <v>2</v>
      </c>
      <c r="C15" s="38" t="str">
        <f>B14</f>
        <v>CLAUDIO CESAR</v>
      </c>
      <c r="D15" s="20"/>
      <c r="E15" s="32">
        <v>10</v>
      </c>
      <c r="F15" s="104" t="str">
        <f>B10</f>
        <v>EVARISTO C.</v>
      </c>
      <c r="G15" s="20"/>
      <c r="H15" s="28">
        <v>5</v>
      </c>
      <c r="I15" s="28" t="s">
        <v>40</v>
      </c>
      <c r="J15" s="28" t="str">
        <f>B6</f>
        <v>SESI</v>
      </c>
      <c r="K15" s="30" t="s">
        <v>55</v>
      </c>
      <c r="L15" s="28" t="str">
        <f>B10</f>
        <v>EVARISTO C.</v>
      </c>
      <c r="M15" s="34"/>
    </row>
    <row r="16" spans="1:13" ht="15">
      <c r="A16" s="20">
        <v>12</v>
      </c>
      <c r="B16" s="26" t="str">
        <f>IF(A16="","",VLOOKUP(A16,ESCOLAS!$A$4:$C$47,3,3))</f>
        <v>DR. QUIRINO</v>
      </c>
      <c r="C16" s="93"/>
      <c r="D16" s="20"/>
      <c r="E16" s="32"/>
      <c r="F16" s="49" t="str">
        <f>B25</f>
        <v>JD. DAS NAÇÕES</v>
      </c>
      <c r="G16" s="20"/>
      <c r="H16" s="28">
        <v>6</v>
      </c>
      <c r="I16" s="28" t="s">
        <v>42</v>
      </c>
      <c r="J16" s="28" t="str">
        <f>B12</f>
        <v>JUDITH </v>
      </c>
      <c r="K16" s="30" t="s">
        <v>139</v>
      </c>
      <c r="L16" s="28" t="str">
        <f>B14</f>
        <v>CLAUDIO CESAR</v>
      </c>
      <c r="M16" s="34"/>
    </row>
    <row r="17" spans="1:13" ht="15">
      <c r="A17" s="20"/>
      <c r="B17" s="21"/>
      <c r="C17" s="20"/>
      <c r="D17" s="20"/>
      <c r="E17" s="32"/>
      <c r="F17" s="20"/>
      <c r="G17" s="20"/>
      <c r="H17" s="28">
        <v>7</v>
      </c>
      <c r="I17" s="28" t="s">
        <v>44</v>
      </c>
      <c r="J17" s="28" t="str">
        <f>B18</f>
        <v>SÍTIO II</v>
      </c>
      <c r="K17" s="30" t="s">
        <v>138</v>
      </c>
      <c r="L17" s="28" t="str">
        <f>B20</f>
        <v>W. THAUMATURGO</v>
      </c>
      <c r="M17" s="34"/>
    </row>
    <row r="18" spans="1:13" ht="15.75" customHeight="1">
      <c r="A18" s="20">
        <v>24</v>
      </c>
      <c r="B18" s="205" t="str">
        <f>IF(A18="","",VLOOKUP(A18,ESCOLAS!$A$4:$C$47,3,3))</f>
        <v>SÍTIO II</v>
      </c>
      <c r="C18" s="205"/>
      <c r="D18" s="20"/>
      <c r="E18" s="32"/>
      <c r="F18" s="20"/>
      <c r="G18" s="20"/>
      <c r="H18" s="28">
        <v>8</v>
      </c>
      <c r="I18" s="29" t="s">
        <v>46</v>
      </c>
      <c r="J18" s="28" t="str">
        <f>B10</f>
        <v>EVARISTO C.</v>
      </c>
      <c r="K18" s="30" t="s">
        <v>140</v>
      </c>
      <c r="L18" s="28" t="str">
        <f>B14</f>
        <v>CLAUDIO CESAR</v>
      </c>
      <c r="M18" s="45"/>
    </row>
    <row r="19" spans="1:13" ht="15">
      <c r="A19" s="20"/>
      <c r="B19" s="21"/>
      <c r="C19" s="27">
        <v>7</v>
      </c>
      <c r="D19" s="24" t="str">
        <f>B18</f>
        <v>SÍTIO II</v>
      </c>
      <c r="E19" s="32"/>
      <c r="F19" s="20"/>
      <c r="G19" s="20"/>
      <c r="H19" s="28">
        <v>9</v>
      </c>
      <c r="I19" s="29" t="s">
        <v>49</v>
      </c>
      <c r="J19" s="28" t="str">
        <f>B25</f>
        <v>JD. DAS NAÇÕES</v>
      </c>
      <c r="K19" s="30" t="s">
        <v>138</v>
      </c>
      <c r="L19" s="28" t="str">
        <f>B18</f>
        <v>SÍTIO II</v>
      </c>
      <c r="M19" s="34"/>
    </row>
    <row r="20" spans="1:13" ht="14.25">
      <c r="A20" s="20">
        <v>11</v>
      </c>
      <c r="B20" s="35" t="str">
        <f>IF(A20="","",VLOOKUP(A20,ESCOLAS!$A$4:$C$47,3,3))</f>
        <v>W. THAUMATURGO</v>
      </c>
      <c r="C20" s="32"/>
      <c r="D20" s="27"/>
      <c r="E20" s="32"/>
      <c r="F20" s="20"/>
      <c r="G20" s="20"/>
      <c r="M20" s="34"/>
    </row>
    <row r="21" spans="1:13" ht="15">
      <c r="A21" s="20"/>
      <c r="B21" s="23">
        <v>3</v>
      </c>
      <c r="C21" s="26" t="str">
        <f>B20</f>
        <v>W. THAUMATURGO</v>
      </c>
      <c r="D21" s="32"/>
      <c r="E21" s="32"/>
      <c r="F21" s="20"/>
      <c r="G21" s="20"/>
      <c r="H21" s="206" t="s">
        <v>48</v>
      </c>
      <c r="I21" s="206"/>
      <c r="J21" s="206"/>
      <c r="K21" s="206"/>
      <c r="L21" s="206"/>
      <c r="M21" s="20"/>
    </row>
    <row r="22" spans="1:13" ht="15">
      <c r="A22" s="14">
        <v>19</v>
      </c>
      <c r="B22" s="26" t="str">
        <f>IF(A22="","",VLOOKUP(A22,ESCOLAS!$A$4:$C$47,3,3))</f>
        <v>JOAQUIM FRANÇA</v>
      </c>
      <c r="C22" s="93"/>
      <c r="D22" s="32">
        <v>9</v>
      </c>
      <c r="E22" s="38" t="str">
        <f>B25</f>
        <v>JD. DAS NAÇÕES</v>
      </c>
      <c r="H22" s="22">
        <v>42264</v>
      </c>
      <c r="I22" s="200" t="s">
        <v>137</v>
      </c>
      <c r="J22" s="200"/>
      <c r="K22" s="200"/>
      <c r="L22" s="200"/>
      <c r="M22" s="20"/>
    </row>
    <row r="23" spans="2:13" ht="15">
      <c r="B23" s="75"/>
      <c r="D23" s="32"/>
      <c r="H23" s="25" t="s">
        <v>85</v>
      </c>
      <c r="I23" s="25" t="s">
        <v>86</v>
      </c>
      <c r="J23" s="25" t="s">
        <v>87</v>
      </c>
      <c r="K23" s="25" t="s">
        <v>39</v>
      </c>
      <c r="L23" s="25" t="s">
        <v>87</v>
      </c>
      <c r="M23" s="20"/>
    </row>
    <row r="24" spans="2:13" ht="15">
      <c r="B24" s="75"/>
      <c r="D24" s="32"/>
      <c r="H24" s="28">
        <v>11</v>
      </c>
      <c r="I24" s="110" t="s">
        <v>62</v>
      </c>
      <c r="J24" s="28" t="str">
        <f>B14</f>
        <v>CLAUDIO CESAR</v>
      </c>
      <c r="K24" s="30" t="s">
        <v>55</v>
      </c>
      <c r="L24" s="28" t="str">
        <f>B18</f>
        <v>SÍTIO II</v>
      </c>
      <c r="M24" s="20"/>
    </row>
    <row r="25" spans="1:13" ht="15.75" customHeight="1">
      <c r="A25" s="14">
        <v>3</v>
      </c>
      <c r="B25" s="205" t="str">
        <f>IF(A25="","",VLOOKUP(A25,ESCOLAS!$A$4:$C$47,3,3))</f>
        <v>JD. DAS NAÇÕES</v>
      </c>
      <c r="C25" s="205"/>
      <c r="D25" s="32"/>
      <c r="G25" s="20"/>
      <c r="H25" s="28">
        <v>10</v>
      </c>
      <c r="I25" s="111" t="s">
        <v>65</v>
      </c>
      <c r="J25" s="111" t="str">
        <f>B10</f>
        <v>EVARISTO C.</v>
      </c>
      <c r="K25" s="30" t="s">
        <v>141</v>
      </c>
      <c r="L25" s="111" t="str">
        <f>B25</f>
        <v>JD. DAS NAÇÕES</v>
      </c>
      <c r="M25" s="20"/>
    </row>
    <row r="26" spans="2:13" ht="15">
      <c r="B26" s="31"/>
      <c r="C26" s="27">
        <v>4</v>
      </c>
      <c r="D26" s="26" t="str">
        <f>B25</f>
        <v>JD. DAS NAÇÕES</v>
      </c>
      <c r="G26" s="20"/>
      <c r="H26" s="34"/>
      <c r="I26" s="34"/>
      <c r="J26" s="50"/>
      <c r="K26" s="112"/>
      <c r="L26" s="50"/>
      <c r="M26" s="20"/>
    </row>
    <row r="27" spans="1:13" ht="15" customHeight="1">
      <c r="A27" s="14">
        <v>1</v>
      </c>
      <c r="B27" s="208" t="str">
        <f>IF(A27="","",VLOOKUP(A27,ESCOLAS!$A$4:$C$47,3,3))</f>
        <v>MONTE BELO</v>
      </c>
      <c r="C27" s="208"/>
      <c r="D27" s="20"/>
      <c r="H27" s="209" t="s">
        <v>142</v>
      </c>
      <c r="I27" s="209"/>
      <c r="J27" s="209"/>
      <c r="K27" s="209"/>
      <c r="L27" s="209"/>
      <c r="M27" s="20"/>
    </row>
  </sheetData>
  <sheetProtection selectLockedCells="1" selectUnlockedCells="1"/>
  <mergeCells count="13">
    <mergeCell ref="I13:L13"/>
    <mergeCell ref="B18:C18"/>
    <mergeCell ref="H21:L21"/>
    <mergeCell ref="I22:L22"/>
    <mergeCell ref="B25:C25"/>
    <mergeCell ref="B27:C27"/>
    <mergeCell ref="H27:L27"/>
    <mergeCell ref="A1:L3"/>
    <mergeCell ref="A4:L4"/>
    <mergeCell ref="H5:I5"/>
    <mergeCell ref="B6:C6"/>
    <mergeCell ref="I6:L6"/>
    <mergeCell ref="B12:C12"/>
  </mergeCells>
  <printOptions/>
  <pageMargins left="0.39375" right="0.39375" top="0.39375" bottom="0.39375" header="0.5118055555555555" footer="0.5118055555555555"/>
  <pageSetup horizontalDpi="300" verticalDpi="3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Normal="75" zoomScaleSheetLayoutView="70" zoomScalePageLayoutView="0" workbookViewId="0" topLeftCell="A1">
      <selection activeCell="E6" sqref="E6"/>
    </sheetView>
  </sheetViews>
  <sheetFormatPr defaultColWidth="9.140625" defaultRowHeight="12.75"/>
  <cols>
    <col min="1" max="1" width="4.421875" style="75" customWidth="1"/>
    <col min="2" max="2" width="18.28125" style="75" customWidth="1"/>
    <col min="3" max="3" width="18.421875" style="14" customWidth="1"/>
    <col min="4" max="4" width="19.57421875" style="14" customWidth="1"/>
    <col min="5" max="5" width="22.421875" style="14" customWidth="1"/>
    <col min="6" max="6" width="9.140625" style="14" customWidth="1"/>
    <col min="7" max="7" width="13.421875" style="14" customWidth="1"/>
    <col min="8" max="8" width="12.7109375" style="14" customWidth="1"/>
    <col min="9" max="9" width="26.140625" style="14" customWidth="1"/>
    <col min="10" max="10" width="11.00390625" style="19" customWidth="1"/>
    <col min="11" max="11" width="26.28125" style="19" customWidth="1"/>
    <col min="12" max="12" width="13.421875" style="19" customWidth="1"/>
    <col min="13" max="16384" width="9.140625" style="14" customWidth="1"/>
  </cols>
  <sheetData>
    <row r="1" spans="1:11" ht="14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4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4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8">
      <c r="A4" s="199" t="s">
        <v>143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2" ht="14.25">
      <c r="A5" s="21"/>
      <c r="B5" s="21"/>
      <c r="C5" s="20"/>
      <c r="D5" s="20"/>
      <c r="E5" s="20"/>
      <c r="F5" s="20"/>
      <c r="G5" s="20"/>
      <c r="H5" s="20"/>
      <c r="I5" s="20"/>
      <c r="J5" s="16"/>
      <c r="K5" s="34"/>
      <c r="L5" s="34"/>
    </row>
    <row r="6" spans="1:12" ht="15">
      <c r="A6" s="21"/>
      <c r="B6" s="113"/>
      <c r="C6" s="20"/>
      <c r="D6" s="20"/>
      <c r="E6" s="20"/>
      <c r="F6" s="20"/>
      <c r="G6" s="22">
        <v>42263</v>
      </c>
      <c r="H6" s="200" t="s">
        <v>137</v>
      </c>
      <c r="I6" s="200"/>
      <c r="J6" s="200"/>
      <c r="K6" s="200"/>
      <c r="L6" s="34"/>
    </row>
    <row r="7" spans="1:12" ht="15.75" customHeight="1">
      <c r="A7" s="14">
        <v>20</v>
      </c>
      <c r="B7" s="210" t="str">
        <f>IF(A7="","",VLOOKUP(A7,ESCOLAS!$A$4:$C$47,3,3))</f>
        <v>EVARISTO C.</v>
      </c>
      <c r="C7" s="210"/>
      <c r="F7" s="20"/>
      <c r="G7" s="25" t="s">
        <v>85</v>
      </c>
      <c r="H7" s="25" t="s">
        <v>86</v>
      </c>
      <c r="I7" s="25" t="s">
        <v>87</v>
      </c>
      <c r="J7" s="25" t="s">
        <v>39</v>
      </c>
      <c r="K7" s="25" t="s">
        <v>87</v>
      </c>
      <c r="L7" s="34"/>
    </row>
    <row r="8" spans="1:12" ht="15">
      <c r="A8" s="14"/>
      <c r="B8" s="64"/>
      <c r="C8" s="65">
        <v>3</v>
      </c>
      <c r="D8" s="66" t="str">
        <f>B7</f>
        <v>EVARISTO C.</v>
      </c>
      <c r="E8" s="58"/>
      <c r="F8" s="20"/>
      <c r="G8" s="28">
        <v>1</v>
      </c>
      <c r="H8" s="28" t="s">
        <v>60</v>
      </c>
      <c r="I8" s="28" t="str">
        <f>B9</f>
        <v>CLAUDIO CESAR</v>
      </c>
      <c r="J8" s="30" t="s">
        <v>138</v>
      </c>
      <c r="K8" s="28" t="str">
        <f>B11</f>
        <v>DOCELINA C.</v>
      </c>
      <c r="L8" s="34"/>
    </row>
    <row r="9" spans="1:12" ht="15">
      <c r="A9" s="14">
        <v>18</v>
      </c>
      <c r="B9" s="35" t="str">
        <f>IF(A9="","",VLOOKUP(A9,ESCOLAS!$A$4:$C$47,3,3))</f>
        <v>CLAUDIO CESAR</v>
      </c>
      <c r="C9" s="67"/>
      <c r="D9" s="68"/>
      <c r="E9" s="58"/>
      <c r="G9" s="28">
        <v>2</v>
      </c>
      <c r="H9" s="92" t="s">
        <v>62</v>
      </c>
      <c r="I9" s="28" t="str">
        <f>B15</f>
        <v>JOAQUIM FRANÇA</v>
      </c>
      <c r="J9" s="30" t="s">
        <v>55</v>
      </c>
      <c r="K9" s="28" t="str">
        <f>B17</f>
        <v>JD. DAS NAÇÕES</v>
      </c>
      <c r="L9" s="34"/>
    </row>
    <row r="10" spans="1:12" ht="15">
      <c r="A10" s="14"/>
      <c r="B10" s="69">
        <v>1</v>
      </c>
      <c r="C10" s="70" t="str">
        <f>B9</f>
        <v>CLAUDIO CESAR</v>
      </c>
      <c r="D10" s="71">
        <v>5</v>
      </c>
      <c r="E10" s="58"/>
      <c r="F10" s="20"/>
      <c r="G10" s="28">
        <v>3</v>
      </c>
      <c r="H10" s="29" t="s">
        <v>63</v>
      </c>
      <c r="I10" s="28" t="str">
        <f>B7</f>
        <v>EVARISTO C.</v>
      </c>
      <c r="J10" s="30" t="s">
        <v>138</v>
      </c>
      <c r="K10" s="28" t="str">
        <f>B9</f>
        <v>CLAUDIO CESAR</v>
      </c>
      <c r="L10" s="34"/>
    </row>
    <row r="11" spans="1:12" ht="15">
      <c r="A11" s="14">
        <v>5</v>
      </c>
      <c r="B11" s="21" t="str">
        <f>IF(A11="","",VLOOKUP(A11,ESCOLAS!$A$4:$C$47,3,3))</f>
        <v>DOCELINA C.</v>
      </c>
      <c r="C11" s="72"/>
      <c r="D11" s="71"/>
      <c r="E11" s="114" t="str">
        <f>B13</f>
        <v>W. THAUMATURGO</v>
      </c>
      <c r="F11" s="20"/>
      <c r="G11" s="28">
        <v>4</v>
      </c>
      <c r="H11" s="28" t="s">
        <v>65</v>
      </c>
      <c r="I11" s="28" t="str">
        <f>B13</f>
        <v>W. THAUMATURGO</v>
      </c>
      <c r="J11" s="94" t="s">
        <v>140</v>
      </c>
      <c r="K11" s="28" t="str">
        <f>B17</f>
        <v>JD. DAS NAÇÕES</v>
      </c>
      <c r="L11" s="34"/>
    </row>
    <row r="12" spans="1:12" ht="15">
      <c r="A12" s="14"/>
      <c r="B12" s="64"/>
      <c r="C12" s="20"/>
      <c r="D12" s="71"/>
      <c r="E12" s="58"/>
      <c r="F12" s="20"/>
      <c r="G12" s="34"/>
      <c r="H12" s="34"/>
      <c r="I12" s="34"/>
      <c r="J12" s="50"/>
      <c r="K12" s="34"/>
      <c r="L12" s="34"/>
    </row>
    <row r="13" spans="1:12" ht="15.75" customHeight="1">
      <c r="A13" s="14">
        <v>11</v>
      </c>
      <c r="B13" s="210" t="str">
        <f>IF(A13="","",VLOOKUP(A13,ESCOLAS!$A$4:$C$47,3,3))</f>
        <v>W. THAUMATURGO</v>
      </c>
      <c r="C13" s="210"/>
      <c r="D13" s="71"/>
      <c r="E13" s="58"/>
      <c r="F13" s="20"/>
      <c r="G13" s="34"/>
      <c r="H13" s="34"/>
      <c r="I13" s="34"/>
      <c r="J13" s="50"/>
      <c r="K13" s="34"/>
      <c r="L13" s="34"/>
    </row>
    <row r="14" spans="1:12" ht="15">
      <c r="A14" s="14"/>
      <c r="C14" s="65">
        <v>4</v>
      </c>
      <c r="D14" s="71"/>
      <c r="E14" s="58"/>
      <c r="F14" s="20"/>
      <c r="G14" s="201" t="s">
        <v>48</v>
      </c>
      <c r="H14" s="201"/>
      <c r="I14" s="201"/>
      <c r="J14" s="201"/>
      <c r="K14" s="201"/>
      <c r="L14" s="34"/>
    </row>
    <row r="15" spans="1:12" ht="15">
      <c r="A15" s="21">
        <v>19</v>
      </c>
      <c r="B15" s="21" t="str">
        <f>IF(A15="","",VLOOKUP(A15,ESCOLAS!$A$4:$C$47,3,3))</f>
        <v>JOAQUIM FRANÇA</v>
      </c>
      <c r="C15" s="67"/>
      <c r="D15" s="76" t="str">
        <f>B13</f>
        <v>W. THAUMATURGO</v>
      </c>
      <c r="E15" s="58"/>
      <c r="F15" s="20"/>
      <c r="G15" s="22">
        <v>42264</v>
      </c>
      <c r="H15" s="200" t="s">
        <v>137</v>
      </c>
      <c r="I15" s="200"/>
      <c r="J15" s="200"/>
      <c r="K15" s="200"/>
      <c r="L15" s="34"/>
    </row>
    <row r="16" spans="2:12" ht="15">
      <c r="B16" s="69">
        <v>2</v>
      </c>
      <c r="C16" s="70" t="str">
        <f>B17</f>
        <v>JD. DAS NAÇÕES</v>
      </c>
      <c r="D16" s="58"/>
      <c r="E16" s="58"/>
      <c r="F16" s="20"/>
      <c r="G16" s="25" t="s">
        <v>85</v>
      </c>
      <c r="H16" s="25" t="s">
        <v>86</v>
      </c>
      <c r="I16" s="25" t="s">
        <v>87</v>
      </c>
      <c r="J16" s="25" t="s">
        <v>39</v>
      </c>
      <c r="K16" s="25" t="s">
        <v>87</v>
      </c>
      <c r="L16" s="34"/>
    </row>
    <row r="17" spans="1:12" ht="15">
      <c r="A17" s="75">
        <v>3</v>
      </c>
      <c r="B17" s="77" t="str">
        <f>IF(A17="","",VLOOKUP(A17,ESCOLAS!$A$4:$C$47,3,3))</f>
        <v>JD. DAS NAÇÕES</v>
      </c>
      <c r="C17" s="64"/>
      <c r="D17" s="58"/>
      <c r="E17" s="58"/>
      <c r="F17" s="20"/>
      <c r="G17" s="82">
        <v>6</v>
      </c>
      <c r="H17" s="28" t="s">
        <v>60</v>
      </c>
      <c r="I17" s="28" t="str">
        <f>B9</f>
        <v>CLAUDIO CESAR</v>
      </c>
      <c r="J17" s="30" t="s">
        <v>55</v>
      </c>
      <c r="K17" s="28" t="str">
        <f>B17</f>
        <v>JD. DAS NAÇÕES</v>
      </c>
      <c r="L17" s="34"/>
    </row>
    <row r="18" spans="6:12" ht="15">
      <c r="F18" s="20"/>
      <c r="G18" s="82">
        <v>5</v>
      </c>
      <c r="H18" s="28" t="s">
        <v>63</v>
      </c>
      <c r="I18" s="28" t="str">
        <f>B7</f>
        <v>EVARISTO C.</v>
      </c>
      <c r="J18" s="30" t="s">
        <v>68</v>
      </c>
      <c r="K18" s="28" t="str">
        <f>B13</f>
        <v>W. THAUMATURGO</v>
      </c>
      <c r="L18" s="34"/>
    </row>
  </sheetData>
  <sheetProtection selectLockedCells="1" selectUnlockedCells="1"/>
  <mergeCells count="7">
    <mergeCell ref="H15:K15"/>
    <mergeCell ref="A1:K3"/>
    <mergeCell ref="A4:K4"/>
    <mergeCell ref="H6:K6"/>
    <mergeCell ref="B7:C7"/>
    <mergeCell ref="B13:C13"/>
    <mergeCell ref="G14:K14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</dc:creator>
  <cp:keywords/>
  <dc:description/>
  <cp:lastModifiedBy>Rogerio</cp:lastModifiedBy>
  <dcterms:created xsi:type="dcterms:W3CDTF">2015-09-30T13:40:39Z</dcterms:created>
  <dcterms:modified xsi:type="dcterms:W3CDTF">2015-09-30T13:40:41Z</dcterms:modified>
  <cp:category/>
  <cp:version/>
  <cp:contentType/>
  <cp:contentStatus/>
</cp:coreProperties>
</file>